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_Kurikulum PKimia\"/>
    </mc:Choice>
  </mc:AlternateContent>
  <bookViews>
    <workbookView xWindow="0" yWindow="0" windowWidth="17256" windowHeight="5772"/>
  </bookViews>
  <sheets>
    <sheet name="Sebaran MK" sheetId="1" r:id="rId1"/>
    <sheet name="Pengelompokkan M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2" l="1"/>
  <c r="G79" i="2"/>
  <c r="G78" i="2"/>
  <c r="G77" i="2"/>
  <c r="I84" i="1"/>
  <c r="I83" i="1"/>
  <c r="I82" i="1"/>
  <c r="I81" i="1"/>
  <c r="G76" i="2"/>
  <c r="G61" i="2"/>
  <c r="G54" i="2"/>
  <c r="G46" i="2"/>
  <c r="G45" i="2"/>
  <c r="G44" i="2"/>
  <c r="G43" i="2"/>
  <c r="G42" i="2"/>
  <c r="G41" i="2"/>
  <c r="G39" i="2"/>
  <c r="G38" i="2"/>
  <c r="G36" i="2"/>
  <c r="G35" i="2"/>
  <c r="G33" i="2"/>
  <c r="G32" i="2"/>
  <c r="D81" i="2" l="1"/>
  <c r="D68" i="2"/>
  <c r="D13" i="2"/>
  <c r="G91" i="1" l="1"/>
  <c r="E92" i="1"/>
  <c r="D90" i="1"/>
  <c r="D92" i="1" s="1"/>
  <c r="G92" i="1" s="1"/>
  <c r="I48" i="1" l="1"/>
  <c r="I80" i="1"/>
  <c r="I71" i="1"/>
  <c r="I58" i="1"/>
  <c r="I57" i="1"/>
  <c r="I56" i="1"/>
  <c r="I55" i="1"/>
  <c r="I54" i="1"/>
  <c r="I45" i="1"/>
  <c r="I44" i="1"/>
  <c r="I43" i="1"/>
  <c r="I42" i="1"/>
  <c r="I41" i="1"/>
  <c r="I40" i="1"/>
  <c r="I39" i="1"/>
  <c r="I34" i="1"/>
  <c r="I28" i="1"/>
  <c r="I29" i="1" l="1"/>
  <c r="I25" i="1"/>
  <c r="I23" i="1"/>
  <c r="I22" i="1"/>
  <c r="I20" i="1"/>
  <c r="I19" i="1"/>
  <c r="I17" i="1"/>
  <c r="I21" i="1" l="1"/>
  <c r="G88" i="1"/>
  <c r="G87" i="1"/>
  <c r="G84" i="1"/>
  <c r="G83" i="1"/>
  <c r="G82" i="1"/>
  <c r="G81" i="1"/>
  <c r="G80" i="1"/>
  <c r="G67" i="1"/>
  <c r="G68" i="1"/>
  <c r="G69" i="1"/>
  <c r="G70" i="1"/>
  <c r="G71" i="1"/>
  <c r="G72" i="1"/>
  <c r="G73" i="1"/>
  <c r="G74" i="1"/>
  <c r="G75" i="1"/>
  <c r="G76" i="1"/>
  <c r="G77" i="1"/>
  <c r="G66" i="1"/>
  <c r="G52" i="1"/>
  <c r="G53" i="1"/>
  <c r="G54" i="1"/>
  <c r="G55" i="1"/>
  <c r="G56" i="1"/>
  <c r="G57" i="1"/>
  <c r="G58" i="1"/>
  <c r="G59" i="1"/>
  <c r="G60" i="1"/>
  <c r="G61" i="1"/>
  <c r="G62" i="1"/>
  <c r="G63" i="1"/>
  <c r="G51" i="1"/>
  <c r="G39" i="1"/>
  <c r="G40" i="1"/>
  <c r="G41" i="1"/>
  <c r="G42" i="1"/>
  <c r="G43" i="1"/>
  <c r="G44" i="1"/>
  <c r="G45" i="1"/>
  <c r="G46" i="1"/>
  <c r="G47" i="1"/>
  <c r="G48" i="1"/>
  <c r="G38" i="1"/>
  <c r="G31" i="1"/>
  <c r="G32" i="1"/>
  <c r="G33" i="1"/>
  <c r="G34" i="1"/>
  <c r="G35" i="1"/>
  <c r="G30" i="1"/>
  <c r="G29" i="1"/>
  <c r="G28" i="1"/>
  <c r="G19" i="1"/>
  <c r="G20" i="1"/>
  <c r="G21" i="1"/>
  <c r="G22" i="1"/>
  <c r="G23" i="1"/>
  <c r="G24" i="1"/>
  <c r="G25" i="1"/>
  <c r="G18" i="1"/>
  <c r="G17" i="1"/>
  <c r="G8" i="1"/>
  <c r="G9" i="1"/>
  <c r="G10" i="1"/>
  <c r="G11" i="1"/>
  <c r="G12" i="1"/>
  <c r="G13" i="1"/>
  <c r="G14" i="1"/>
  <c r="G7" i="1"/>
  <c r="G89" i="1" l="1"/>
  <c r="G90" i="1" s="1"/>
  <c r="G85" i="1"/>
  <c r="G26" i="1"/>
  <c r="G15" i="1"/>
</calcChain>
</file>

<file path=xl/sharedStrings.xml><?xml version="1.0" encoding="utf-8"?>
<sst xmlns="http://schemas.openxmlformats.org/spreadsheetml/2006/main" count="609" uniqueCount="210">
  <si>
    <t>KODE</t>
  </si>
  <si>
    <t>MATA KULIAH</t>
  </si>
  <si>
    <t>RINCIAN SKS</t>
  </si>
  <si>
    <t>T</t>
  </si>
  <si>
    <t>P</t>
  </si>
  <si>
    <t>L</t>
  </si>
  <si>
    <t>JML</t>
  </si>
  <si>
    <t>SEMESTER 1</t>
  </si>
  <si>
    <t>SMT</t>
  </si>
  <si>
    <t>PKIM244101</t>
  </si>
  <si>
    <t>PKIM244102</t>
  </si>
  <si>
    <t>PKIM244103</t>
  </si>
  <si>
    <t>PKIM244104</t>
  </si>
  <si>
    <t>PKIM244105</t>
  </si>
  <si>
    <t>Pancasila</t>
  </si>
  <si>
    <t>PKIM244106</t>
  </si>
  <si>
    <t>PKIM244108</t>
  </si>
  <si>
    <t>Bahasa Inggris</t>
  </si>
  <si>
    <t>PKIM244201</t>
  </si>
  <si>
    <t>Pengantar Pendidikan</t>
  </si>
  <si>
    <t>PKIM244307</t>
  </si>
  <si>
    <t>Kimia Dasar I</t>
  </si>
  <si>
    <t>PKIM244303</t>
  </si>
  <si>
    <t>Biologi Umum</t>
  </si>
  <si>
    <t>PKIM244304</t>
  </si>
  <si>
    <t>Matematika Umum</t>
  </si>
  <si>
    <t>PKIM244305</t>
  </si>
  <si>
    <t>Fisika Umum</t>
  </si>
  <si>
    <t>SIFAT</t>
  </si>
  <si>
    <t>Wajib</t>
  </si>
  <si>
    <t>MK PRASYARAT</t>
  </si>
  <si>
    <t>SEMESTER 2</t>
  </si>
  <si>
    <t>Agama</t>
  </si>
  <si>
    <t>PKIM244301</t>
  </si>
  <si>
    <t>PKIM244110</t>
  </si>
  <si>
    <t>Pendidikan Kewarganegaraan</t>
  </si>
  <si>
    <t>Bahasa Indonesia</t>
  </si>
  <si>
    <t>PKIM244202</t>
  </si>
  <si>
    <t>Profesi Kependidikan</t>
  </si>
  <si>
    <t>PKIM244203</t>
  </si>
  <si>
    <t>Perkembangan Peserta Didik</t>
  </si>
  <si>
    <t>PKIM244308</t>
  </si>
  <si>
    <t>Kimia Dasar II</t>
  </si>
  <si>
    <t>PKIM244309</t>
  </si>
  <si>
    <t>Kimia Lingkungan</t>
  </si>
  <si>
    <t>PKIM244306</t>
  </si>
  <si>
    <t>Statistika Dasar</t>
  </si>
  <si>
    <t>Etnografi Papua</t>
  </si>
  <si>
    <t>Pengetahuan Lingkungan</t>
  </si>
  <si>
    <t>PKIM244204</t>
  </si>
  <si>
    <t>PKIM244302</t>
  </si>
  <si>
    <t>SEMESTER 3</t>
  </si>
  <si>
    <t>Dasar-Dasar Penilaian Pendidikan</t>
  </si>
  <si>
    <t xml:space="preserve">Kurikulum dan Pembelajaran </t>
  </si>
  <si>
    <t>PKIM244310</t>
  </si>
  <si>
    <t>Kimia Fisika I</t>
  </si>
  <si>
    <t>PKIM244312</t>
  </si>
  <si>
    <t>Kimia Anorganik I</t>
  </si>
  <si>
    <t>PKIM244315</t>
  </si>
  <si>
    <t>Kimia Organik I</t>
  </si>
  <si>
    <t>PKIM244318</t>
  </si>
  <si>
    <t>Dasar-Dasar Kimia Analitik</t>
  </si>
  <si>
    <t>Belajar dan Pembelajaran</t>
  </si>
  <si>
    <t>PKIM244335</t>
  </si>
  <si>
    <t>Pengelolaan Laboratorium Kimia Sekolah (P1)</t>
  </si>
  <si>
    <t>SEMESTER 4</t>
  </si>
  <si>
    <t>PKIM244311</t>
  </si>
  <si>
    <t>PKIM244313</t>
  </si>
  <si>
    <t>PKIM244317</t>
  </si>
  <si>
    <t>PKIM244319</t>
  </si>
  <si>
    <t>PKIM244321</t>
  </si>
  <si>
    <t>PKIM244501</t>
  </si>
  <si>
    <t>Telaah Kurikulum Kimia SMA</t>
  </si>
  <si>
    <t>Kimia Fisika II</t>
  </si>
  <si>
    <t>Kimia Anorganik II</t>
  </si>
  <si>
    <t>PKIM244316</t>
  </si>
  <si>
    <t>Kimia Organik II</t>
  </si>
  <si>
    <t>Dasar-Dasar Pemisahan Kimia Analitik</t>
  </si>
  <si>
    <t>PKIM244320</t>
  </si>
  <si>
    <t>Praktikum Kimia Anorganik I</t>
  </si>
  <si>
    <t>PKIM244322</t>
  </si>
  <si>
    <t>Praktikum Kimia Organik I</t>
  </si>
  <si>
    <t>PKIM244324</t>
  </si>
  <si>
    <t>Praktikum Kimia Analitik I</t>
  </si>
  <si>
    <t>PKIM244326</t>
  </si>
  <si>
    <t>Ikatan Kimia</t>
  </si>
  <si>
    <t>PKIM244336</t>
  </si>
  <si>
    <t>Pengembangan dan Pengolahan Bahan Ajar Kimia berbasis etno Papua (P1)</t>
  </si>
  <si>
    <t>PKIM244337</t>
  </si>
  <si>
    <t>Kurikulum dan pembelajaran Kimia SMK (P1)</t>
  </si>
  <si>
    <t>SEMESTER 5</t>
  </si>
  <si>
    <t>JUMLAH SKS SEMESTER</t>
  </si>
  <si>
    <t>PKIM244502</t>
  </si>
  <si>
    <t>PKIM244314</t>
  </si>
  <si>
    <t>Strategi Belajar Mengajar Kimia (Microteaching I)</t>
  </si>
  <si>
    <t>PKIM244503</t>
  </si>
  <si>
    <t>Penilaian Hasil Belajar Kimia</t>
  </si>
  <si>
    <t>PKIM244327</t>
  </si>
  <si>
    <t>Radiokimia</t>
  </si>
  <si>
    <t>Kimia Anorganik III</t>
  </si>
  <si>
    <t>Kimia Organik III</t>
  </si>
  <si>
    <t>PKIM244328</t>
  </si>
  <si>
    <t>Kimia Instrumen</t>
  </si>
  <si>
    <t>Praktikum Kimia Anorganik II</t>
  </si>
  <si>
    <t>PKIM244323</t>
  </si>
  <si>
    <t>Praktikum Kimia Organik II</t>
  </si>
  <si>
    <t>PKIM244329</t>
  </si>
  <si>
    <t>Praktikum Kimia Fisika</t>
  </si>
  <si>
    <t>PKIM244338</t>
  </si>
  <si>
    <t>Pemroduksian Video Pembelajaran Kimia (P1)</t>
  </si>
  <si>
    <t>PKIM244339</t>
  </si>
  <si>
    <t>PKIM244340</t>
  </si>
  <si>
    <t>PKIM244341</t>
  </si>
  <si>
    <t>Kimia Gizi (P2)</t>
  </si>
  <si>
    <r>
      <t xml:space="preserve">Kimia Tanah </t>
    </r>
    <r>
      <rPr>
        <sz val="12"/>
        <color rgb="FF000000"/>
        <rFont val="Times New Roman"/>
        <family val="1"/>
      </rPr>
      <t xml:space="preserve">berbasis etno Papua </t>
    </r>
    <r>
      <rPr>
        <sz val="12"/>
        <color theme="1"/>
        <rFont val="Times New Roman"/>
        <family val="1"/>
      </rPr>
      <t>(P2)</t>
    </r>
  </si>
  <si>
    <t>0 </t>
  </si>
  <si>
    <t> 0</t>
  </si>
  <si>
    <t>PKIM244325</t>
  </si>
  <si>
    <t>PKIM244331</t>
  </si>
  <si>
    <t>PKIM244333</t>
  </si>
  <si>
    <t>PKIM244343</t>
  </si>
  <si>
    <t>SEMESTER 6</t>
  </si>
  <si>
    <t>Pilihan</t>
  </si>
  <si>
    <t>PKIM244504</t>
  </si>
  <si>
    <t>Pengembangan Program Pembelajaran Kimia (Microteaching II)</t>
  </si>
  <si>
    <t>PKIM244330</t>
  </si>
  <si>
    <t>Penelitian Pembelajaran Kimia</t>
  </si>
  <si>
    <t>Praktikum Biokimia</t>
  </si>
  <si>
    <t>PKIM244332</t>
  </si>
  <si>
    <t xml:space="preserve">Biokimia </t>
  </si>
  <si>
    <t>PKIM244505</t>
  </si>
  <si>
    <t>Kimia Komputasi</t>
  </si>
  <si>
    <t>Elusidasi Struktur Secara Fisikokimia (Penentuan Struktur)</t>
  </si>
  <si>
    <t>PKIM244334</t>
  </si>
  <si>
    <t>Seminar Pendidikan Kimia</t>
  </si>
  <si>
    <t>Praktikum Kimia Analitik II</t>
  </si>
  <si>
    <t>Kewirausahaan</t>
  </si>
  <si>
    <t>PKIM244342</t>
  </si>
  <si>
    <t>Kimia Bahan Pangan berbasis etno Papua (P2)</t>
  </si>
  <si>
    <t>PKIM244344</t>
  </si>
  <si>
    <r>
      <t xml:space="preserve">Kimia Bahan Galian </t>
    </r>
    <r>
      <rPr>
        <sz val="12"/>
        <color rgb="FF000000"/>
        <rFont val="Times New Roman"/>
        <family val="1"/>
      </rPr>
      <t>berbasis etno Papua</t>
    </r>
    <r>
      <rPr>
        <sz val="12"/>
        <color theme="1"/>
        <rFont val="Times New Roman"/>
        <family val="1"/>
      </rPr>
      <t xml:space="preserve"> (P2)</t>
    </r>
  </si>
  <si>
    <r>
      <t xml:space="preserve">Bioteknologi </t>
    </r>
    <r>
      <rPr>
        <sz val="12"/>
        <color rgb="FF000000"/>
        <rFont val="Times New Roman"/>
        <family val="1"/>
      </rPr>
      <t xml:space="preserve">berbasis etno Papua </t>
    </r>
    <r>
      <rPr>
        <sz val="12"/>
        <color theme="1"/>
        <rFont val="Times New Roman"/>
        <family val="1"/>
      </rPr>
      <t>(P2)</t>
    </r>
  </si>
  <si>
    <t>PKIM244506</t>
  </si>
  <si>
    <t>SEMESTER 7</t>
  </si>
  <si>
    <t>Program Pengalaman Lapangan</t>
  </si>
  <si>
    <t>PKIM244507</t>
  </si>
  <si>
    <t>Pengenalan Sekolah</t>
  </si>
  <si>
    <t>Pengajaran Remedial</t>
  </si>
  <si>
    <t>PKIM244509</t>
  </si>
  <si>
    <t>Pengelolaan Kelas</t>
  </si>
  <si>
    <t>Media Pembelajaran Kimia</t>
  </si>
  <si>
    <t>SEMESTER 8</t>
  </si>
  <si>
    <t>PKIM244511</t>
  </si>
  <si>
    <t>PKIM244513</t>
  </si>
  <si>
    <t>PKIM244345</t>
  </si>
  <si>
    <t>Skripsi</t>
  </si>
  <si>
    <t>PKIM244115</t>
  </si>
  <si>
    <t>Kuliah Kerja Nyata</t>
  </si>
  <si>
    <t>Jumlah SKS Matakuliah Wajib</t>
  </si>
  <si>
    <t>Jumlah SKS Matakuliah Pilihan</t>
  </si>
  <si>
    <t>Jumlah SKS Keseluruhan (Matakuliah Wajib+Pilihan)</t>
  </si>
  <si>
    <t>Catatan :</t>
  </si>
  <si>
    <t>Mahasiswa Jalur Skripsi wajib mengontrak 1 matakuliah pilihan kode P1 dan 2 matakuliah pilihan kode P2</t>
  </si>
  <si>
    <t>Matakuliah Skripsi dan KKN akan dikeluarkan setiap semester</t>
  </si>
  <si>
    <t>FAKULTAS KEGURUAN DAN ILMU PENDIDIKAN UNIVERSITAS CENDERAWASIH</t>
  </si>
  <si>
    <t>No.</t>
  </si>
  <si>
    <t>Kode</t>
  </si>
  <si>
    <t>Mata Kuliah</t>
  </si>
  <si>
    <t>SKS</t>
  </si>
  <si>
    <t>Keterangan</t>
  </si>
  <si>
    <t>MATA KULIAH WAJIB NASIONAL DAN UNIVERSITAS</t>
  </si>
  <si>
    <t>Teori</t>
  </si>
  <si>
    <t>Teori + Praktek</t>
  </si>
  <si>
    <t xml:space="preserve">Lapangan </t>
  </si>
  <si>
    <t>Jumlah SKS</t>
  </si>
  <si>
    <t>MATAKULIAH WAJIB FAKULTAS</t>
  </si>
  <si>
    <t>MATAKULIAH INTI PROGRAM STUDI</t>
  </si>
  <si>
    <t>Kurikulum dan Pembelajaran</t>
  </si>
  <si>
    <t>Teori/Praktek</t>
  </si>
  <si>
    <t xml:space="preserve">Kimia Lingkungan </t>
  </si>
  <si>
    <t>Dasar-dasar Kimia Analitik</t>
  </si>
  <si>
    <t>Dasar-dasar Pemisahan Kimia Analitik</t>
  </si>
  <si>
    <t>Praktek</t>
  </si>
  <si>
    <t xml:space="preserve">Ikatan Kimia </t>
  </si>
  <si>
    <t xml:space="preserve">Praktikum Biokimia </t>
  </si>
  <si>
    <t>Biokimia</t>
  </si>
  <si>
    <t xml:space="preserve">Skripsi </t>
  </si>
  <si>
    <t>Pengembangan dan Pengolahan Bahan Ajar Kimia Berbasis Etno Papua (P1)</t>
  </si>
  <si>
    <t>Kurikulum dan Pembelajaran Kimia SMK (P1)</t>
  </si>
  <si>
    <t>Kimia Bahan Alam Berbasis Etno Papua (P2)</t>
  </si>
  <si>
    <t>Kimia Bahan Galian Berbasis Etno Papua (P2)</t>
  </si>
  <si>
    <t>Kimia Bahan Pangan Berbasis Etno Papua (P2)</t>
  </si>
  <si>
    <t>Bioteknologi Berbasis Etno Papua (P2)</t>
  </si>
  <si>
    <t>Kimia Tanah Berbasis Etno Papua (P2)</t>
  </si>
  <si>
    <t>MATAKULIAH KEAHLIAN PROGRAM STUDI</t>
  </si>
  <si>
    <t>Sifat</t>
  </si>
  <si>
    <t>Jumlah SKS Keseluruhan</t>
  </si>
  <si>
    <t>Mahasiswa wajib mengontrak 1 matakuliah pilihan kode P1 dan 2 matakuliah pilihan kode P2</t>
  </si>
  <si>
    <t>MK Prasyarat</t>
  </si>
  <si>
    <t>PENGELOMPOKKAN MATAKULIAH/STRUKTUR KURIKULUM S1 PENDIDIKAN KIMIA TAHUN 2024</t>
  </si>
  <si>
    <t>SEBARAN MATAKULIAH PROGRAM STUDI S1 PENDIDIKAN KIMIA TAHUN 2024</t>
  </si>
  <si>
    <t>PKIM244301, PKIM244302</t>
  </si>
  <si>
    <t>PKIM244313, PKIM244308</t>
  </si>
  <si>
    <t>PKIM244501, PKIM244503, PKIM244306</t>
  </si>
  <si>
    <t>PKIM244301, PKIM244302, PKIM244309</t>
  </si>
  <si>
    <t>PKIM244301, PKIM244302, PKIM244502</t>
  </si>
  <si>
    <t>PKIM244501, PKIM244503</t>
  </si>
  <si>
    <t>PKIM244313, PKIM244317, PKIM244306</t>
  </si>
  <si>
    <t>Kimia Bahan Alam berbasis etno Papua (P2)</t>
  </si>
  <si>
    <t>PKIM244314, PKIM244329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</si>
</sst>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@\ * &quot;:&quot;"/>
  </numFmts>
  <fonts count="6" x14ac:knownFonts="1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/>
    </xf>
    <xf numFmtId="0" fontId="1" fillId="6" borderId="3" xfId="0" applyFont="1" applyFill="1" applyBorder="1"/>
    <xf numFmtId="0" fontId="1" fillId="0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1" fillId="0" borderId="0" xfId="0" applyFont="1"/>
    <xf numFmtId="0" fontId="1" fillId="0" borderId="17" xfId="0" applyFont="1" applyBorder="1" applyAlignment="1"/>
    <xf numFmtId="0" fontId="1" fillId="0" borderId="18" xfId="0" applyFont="1" applyBorder="1" applyAlignment="1"/>
    <xf numFmtId="0" fontId="1" fillId="0" borderId="0" xfId="0" applyFont="1" applyAlignment="1"/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/>
    <xf numFmtId="164" fontId="3" fillId="0" borderId="14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" fillId="0" borderId="14" xfId="0" applyFont="1" applyBorder="1"/>
    <xf numFmtId="0" fontId="5" fillId="0" borderId="14" xfId="0" applyFont="1" applyBorder="1"/>
    <xf numFmtId="164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" fillId="0" borderId="9" xfId="0" applyFont="1" applyBorder="1"/>
    <xf numFmtId="0" fontId="5" fillId="0" borderId="9" xfId="0" applyFont="1" applyBorder="1"/>
    <xf numFmtId="0" fontId="3" fillId="0" borderId="15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1" fillId="3" borderId="0" xfId="0" applyFont="1" applyFill="1" applyAlignment="1">
      <alignment horizontal="center" wrapText="1"/>
    </xf>
    <xf numFmtId="0" fontId="5" fillId="5" borderId="3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9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5"/>
  <sheetViews>
    <sheetView tabSelected="1" workbookViewId="0">
      <selection activeCell="K1" sqref="K1"/>
    </sheetView>
  </sheetViews>
  <sheetFormatPr defaultRowHeight="14.4" x14ac:dyDescent="0.3"/>
  <cols>
    <col min="2" max="2" width="13.6640625" bestFit="1" customWidth="1"/>
    <col min="3" max="3" width="67" customWidth="1"/>
    <col min="4" max="7" width="5.6640625" customWidth="1"/>
    <col min="9" max="9" width="14.33203125" style="107" bestFit="1" customWidth="1"/>
  </cols>
  <sheetData>
    <row r="1" spans="2:14" x14ac:dyDescent="0.3">
      <c r="B1" s="65" t="s">
        <v>200</v>
      </c>
      <c r="C1" s="65"/>
      <c r="D1" s="65"/>
      <c r="E1" s="65"/>
      <c r="F1" s="65"/>
      <c r="G1" s="65"/>
      <c r="H1" s="65"/>
      <c r="I1" s="65"/>
      <c r="J1" s="65"/>
    </row>
    <row r="2" spans="2:14" x14ac:dyDescent="0.3">
      <c r="B2" s="65" t="s">
        <v>164</v>
      </c>
      <c r="C2" s="65"/>
      <c r="D2" s="65"/>
      <c r="E2" s="65"/>
      <c r="F2" s="65"/>
      <c r="G2" s="65"/>
      <c r="H2" s="65"/>
      <c r="I2" s="65"/>
      <c r="J2" s="65"/>
    </row>
    <row r="4" spans="2:14" ht="15.6" x14ac:dyDescent="0.3">
      <c r="B4" s="68" t="s">
        <v>0</v>
      </c>
      <c r="C4" s="68" t="s">
        <v>1</v>
      </c>
      <c r="D4" s="68" t="s">
        <v>2</v>
      </c>
      <c r="E4" s="68"/>
      <c r="F4" s="68"/>
      <c r="G4" s="68"/>
      <c r="H4" s="68" t="s">
        <v>28</v>
      </c>
      <c r="I4" s="70" t="s">
        <v>30</v>
      </c>
      <c r="J4" s="68" t="s">
        <v>8</v>
      </c>
      <c r="K4" s="79"/>
      <c r="L4" s="79"/>
      <c r="M4" s="79"/>
      <c r="N4" s="79"/>
    </row>
    <row r="5" spans="2:14" ht="15.6" x14ac:dyDescent="0.3">
      <c r="B5" s="69"/>
      <c r="C5" s="69"/>
      <c r="D5" s="60" t="s">
        <v>3</v>
      </c>
      <c r="E5" s="61" t="s">
        <v>4</v>
      </c>
      <c r="F5" s="61" t="s">
        <v>5</v>
      </c>
      <c r="G5" s="61" t="s">
        <v>6</v>
      </c>
      <c r="H5" s="69"/>
      <c r="I5" s="71"/>
      <c r="J5" s="69"/>
      <c r="K5" s="79"/>
      <c r="L5" s="79"/>
      <c r="M5" s="79"/>
      <c r="N5" s="79"/>
    </row>
    <row r="6" spans="2:14" ht="15.6" x14ac:dyDescent="0.3">
      <c r="B6" s="66" t="s">
        <v>7</v>
      </c>
      <c r="C6" s="67"/>
      <c r="D6" s="67"/>
      <c r="E6" s="67"/>
      <c r="F6" s="67"/>
      <c r="G6" s="67"/>
      <c r="H6" s="67"/>
      <c r="I6" s="67"/>
      <c r="J6" s="67"/>
      <c r="K6" s="79"/>
      <c r="L6" s="79"/>
      <c r="M6" s="79"/>
      <c r="N6" s="79"/>
    </row>
    <row r="7" spans="2:14" ht="15.6" x14ac:dyDescent="0.3">
      <c r="B7" s="12" t="s">
        <v>9</v>
      </c>
      <c r="C7" s="1" t="s">
        <v>32</v>
      </c>
      <c r="D7" s="6">
        <v>2</v>
      </c>
      <c r="E7" s="34">
        <v>0</v>
      </c>
      <c r="F7" s="12">
        <v>0</v>
      </c>
      <c r="G7" s="12">
        <f>SUM(D7:F7)</f>
        <v>2</v>
      </c>
      <c r="H7" s="12" t="s">
        <v>29</v>
      </c>
      <c r="I7" s="101"/>
      <c r="J7" s="9"/>
      <c r="K7" s="79"/>
      <c r="L7" s="79"/>
      <c r="M7" s="79"/>
      <c r="N7" s="79"/>
    </row>
    <row r="8" spans="2:14" ht="15.6" x14ac:dyDescent="0.3">
      <c r="B8" s="13" t="s">
        <v>11</v>
      </c>
      <c r="C8" s="2" t="s">
        <v>14</v>
      </c>
      <c r="D8" s="7">
        <v>2</v>
      </c>
      <c r="E8" s="35">
        <v>0</v>
      </c>
      <c r="F8" s="13">
        <v>0</v>
      </c>
      <c r="G8" s="13">
        <f t="shared" ref="G8:G14" si="0">SUM(D8:F8)</f>
        <v>2</v>
      </c>
      <c r="H8" s="13" t="s">
        <v>29</v>
      </c>
      <c r="I8" s="102"/>
      <c r="J8" s="10"/>
      <c r="K8" s="79"/>
      <c r="L8" s="79"/>
      <c r="M8" s="79"/>
      <c r="N8" s="79"/>
    </row>
    <row r="9" spans="2:14" ht="15.6" x14ac:dyDescent="0.3">
      <c r="B9" s="27" t="s">
        <v>13</v>
      </c>
      <c r="C9" s="2" t="s">
        <v>17</v>
      </c>
      <c r="D9" s="7">
        <v>2</v>
      </c>
      <c r="E9" s="35">
        <v>0</v>
      </c>
      <c r="F9" s="13">
        <v>0</v>
      </c>
      <c r="G9" s="13">
        <f t="shared" si="0"/>
        <v>2</v>
      </c>
      <c r="H9" s="13" t="s">
        <v>29</v>
      </c>
      <c r="I9" s="102"/>
      <c r="J9" s="10"/>
      <c r="K9" s="79"/>
      <c r="L9" s="79"/>
      <c r="M9" s="79"/>
      <c r="N9" s="79"/>
    </row>
    <row r="10" spans="2:14" ht="15.6" x14ac:dyDescent="0.3">
      <c r="B10" s="27" t="s">
        <v>18</v>
      </c>
      <c r="C10" s="2" t="s">
        <v>19</v>
      </c>
      <c r="D10" s="7">
        <v>2</v>
      </c>
      <c r="E10" s="35">
        <v>0</v>
      </c>
      <c r="F10" s="13">
        <v>0</v>
      </c>
      <c r="G10" s="13">
        <f t="shared" si="0"/>
        <v>2</v>
      </c>
      <c r="H10" s="13" t="s">
        <v>29</v>
      </c>
      <c r="I10" s="102"/>
      <c r="J10" s="10"/>
      <c r="K10" s="79"/>
      <c r="L10" s="79"/>
      <c r="M10" s="79"/>
      <c r="N10" s="79"/>
    </row>
    <row r="11" spans="2:14" ht="15.6" x14ac:dyDescent="0.3">
      <c r="B11" s="27" t="s">
        <v>33</v>
      </c>
      <c r="C11" s="2" t="s">
        <v>21</v>
      </c>
      <c r="D11" s="7">
        <v>3</v>
      </c>
      <c r="E11" s="35">
        <v>1</v>
      </c>
      <c r="F11" s="13">
        <v>0</v>
      </c>
      <c r="G11" s="13">
        <f t="shared" si="0"/>
        <v>4</v>
      </c>
      <c r="H11" s="13" t="s">
        <v>29</v>
      </c>
      <c r="I11" s="102"/>
      <c r="J11" s="10"/>
      <c r="K11" s="79"/>
      <c r="L11" s="79"/>
      <c r="M11" s="79"/>
      <c r="N11" s="79"/>
    </row>
    <row r="12" spans="2:14" ht="15.6" x14ac:dyDescent="0.3">
      <c r="B12" s="27" t="s">
        <v>22</v>
      </c>
      <c r="C12" s="2" t="s">
        <v>23</v>
      </c>
      <c r="D12" s="7">
        <v>3</v>
      </c>
      <c r="E12" s="35">
        <v>0</v>
      </c>
      <c r="F12" s="13">
        <v>0</v>
      </c>
      <c r="G12" s="13">
        <f t="shared" si="0"/>
        <v>3</v>
      </c>
      <c r="H12" s="13" t="s">
        <v>29</v>
      </c>
      <c r="I12" s="102"/>
      <c r="J12" s="10"/>
      <c r="K12" s="79"/>
      <c r="L12" s="79"/>
      <c r="M12" s="79"/>
      <c r="N12" s="79"/>
    </row>
    <row r="13" spans="2:14" ht="15.6" x14ac:dyDescent="0.3">
      <c r="B13" s="27" t="s">
        <v>26</v>
      </c>
      <c r="C13" s="2" t="s">
        <v>25</v>
      </c>
      <c r="D13" s="7">
        <v>2</v>
      </c>
      <c r="E13" s="35">
        <v>0</v>
      </c>
      <c r="F13" s="13">
        <v>0</v>
      </c>
      <c r="G13" s="13">
        <f t="shared" si="0"/>
        <v>2</v>
      </c>
      <c r="H13" s="13" t="s">
        <v>29</v>
      </c>
      <c r="I13" s="102"/>
      <c r="J13" s="10"/>
      <c r="K13" s="79"/>
      <c r="L13" s="79"/>
      <c r="M13" s="79"/>
      <c r="N13" s="79"/>
    </row>
    <row r="14" spans="2:14" ht="15.6" x14ac:dyDescent="0.3">
      <c r="B14" s="28" t="s">
        <v>20</v>
      </c>
      <c r="C14" s="5" t="s">
        <v>27</v>
      </c>
      <c r="D14" s="8">
        <v>3</v>
      </c>
      <c r="E14" s="14">
        <v>0</v>
      </c>
      <c r="F14" s="14">
        <v>0</v>
      </c>
      <c r="G14" s="14">
        <f t="shared" si="0"/>
        <v>3</v>
      </c>
      <c r="H14" s="14" t="s">
        <v>29</v>
      </c>
      <c r="I14" s="103"/>
      <c r="J14" s="11"/>
      <c r="K14" s="79"/>
      <c r="L14" s="79"/>
      <c r="M14" s="79"/>
      <c r="N14" s="79"/>
    </row>
    <row r="15" spans="2:14" ht="15.6" x14ac:dyDescent="0.3">
      <c r="B15" s="15"/>
      <c r="C15" s="39" t="s">
        <v>91</v>
      </c>
      <c r="D15" s="16"/>
      <c r="E15" s="20"/>
      <c r="F15" s="21"/>
      <c r="G15" s="18">
        <f>SUM(G7:G14)</f>
        <v>20</v>
      </c>
      <c r="H15" s="19"/>
      <c r="I15" s="104"/>
      <c r="J15" s="17"/>
      <c r="K15" s="79"/>
      <c r="L15" s="79"/>
      <c r="M15" s="79"/>
      <c r="N15" s="79"/>
    </row>
    <row r="16" spans="2:14" ht="15.6" x14ac:dyDescent="0.3">
      <c r="B16" s="66" t="s">
        <v>31</v>
      </c>
      <c r="C16" s="67"/>
      <c r="D16" s="67"/>
      <c r="E16" s="67"/>
      <c r="F16" s="67"/>
      <c r="G16" s="67"/>
      <c r="H16" s="67"/>
      <c r="I16" s="67"/>
      <c r="J16" s="67"/>
      <c r="K16" s="79"/>
      <c r="L16" s="79"/>
      <c r="M16" s="79"/>
      <c r="N16" s="79"/>
    </row>
    <row r="17" spans="2:14" ht="15.6" x14ac:dyDescent="0.3">
      <c r="B17" s="29" t="s">
        <v>10</v>
      </c>
      <c r="C17" s="1" t="s">
        <v>35</v>
      </c>
      <c r="D17" s="6">
        <v>2</v>
      </c>
      <c r="E17" s="34">
        <v>0</v>
      </c>
      <c r="F17" s="12">
        <v>0</v>
      </c>
      <c r="G17" s="12">
        <f>SUM(D17:F17)</f>
        <v>2</v>
      </c>
      <c r="H17" s="12" t="s">
        <v>29</v>
      </c>
      <c r="I17" s="6" t="str">
        <f>+B8</f>
        <v>PKIM244103</v>
      </c>
      <c r="J17" s="31"/>
      <c r="K17" s="79"/>
      <c r="L17" s="79"/>
      <c r="M17" s="79"/>
      <c r="N17" s="79"/>
    </row>
    <row r="18" spans="2:14" ht="15.6" x14ac:dyDescent="0.3">
      <c r="B18" s="27" t="s">
        <v>12</v>
      </c>
      <c r="C18" s="2" t="s">
        <v>36</v>
      </c>
      <c r="D18" s="7">
        <v>2</v>
      </c>
      <c r="E18" s="35">
        <v>0</v>
      </c>
      <c r="F18" s="13">
        <v>0</v>
      </c>
      <c r="G18" s="13">
        <f t="shared" ref="G18:G25" si="1">SUM(D18:F18)</f>
        <v>2</v>
      </c>
      <c r="H18" s="13" t="s">
        <v>29</v>
      </c>
      <c r="I18" s="7"/>
      <c r="J18" s="32"/>
      <c r="K18" s="79"/>
      <c r="L18" s="79"/>
      <c r="M18" s="79"/>
      <c r="N18" s="79"/>
    </row>
    <row r="19" spans="2:14" ht="15.6" x14ac:dyDescent="0.3">
      <c r="B19" s="27" t="s">
        <v>37</v>
      </c>
      <c r="C19" s="2" t="s">
        <v>38</v>
      </c>
      <c r="D19" s="7">
        <v>2</v>
      </c>
      <c r="E19" s="35">
        <v>0</v>
      </c>
      <c r="F19" s="13">
        <v>0</v>
      </c>
      <c r="G19" s="13">
        <f t="shared" si="1"/>
        <v>2</v>
      </c>
      <c r="H19" s="13" t="s">
        <v>29</v>
      </c>
      <c r="I19" s="7" t="str">
        <f>+B10</f>
        <v>PKIM244201</v>
      </c>
      <c r="J19" s="32"/>
      <c r="K19" s="79"/>
      <c r="L19" s="79"/>
      <c r="M19" s="79"/>
      <c r="N19" s="79"/>
    </row>
    <row r="20" spans="2:14" ht="15.6" x14ac:dyDescent="0.3">
      <c r="B20" s="27" t="s">
        <v>49</v>
      </c>
      <c r="C20" s="2" t="s">
        <v>40</v>
      </c>
      <c r="D20" s="7">
        <v>2</v>
      </c>
      <c r="E20" s="35">
        <v>0</v>
      </c>
      <c r="F20" s="13">
        <v>0</v>
      </c>
      <c r="G20" s="13">
        <f t="shared" si="1"/>
        <v>2</v>
      </c>
      <c r="H20" s="13" t="s">
        <v>29</v>
      </c>
      <c r="I20" s="7" t="str">
        <f>+B10</f>
        <v>PKIM244201</v>
      </c>
      <c r="J20" s="32"/>
      <c r="K20" s="79"/>
      <c r="L20" s="79"/>
      <c r="M20" s="79"/>
      <c r="N20" s="79"/>
    </row>
    <row r="21" spans="2:14" ht="15.6" x14ac:dyDescent="0.3">
      <c r="B21" s="27" t="s">
        <v>50</v>
      </c>
      <c r="C21" s="2" t="s">
        <v>42</v>
      </c>
      <c r="D21" s="7">
        <v>3</v>
      </c>
      <c r="E21" s="35">
        <v>1</v>
      </c>
      <c r="F21" s="13">
        <v>0</v>
      </c>
      <c r="G21" s="13">
        <f t="shared" si="1"/>
        <v>4</v>
      </c>
      <c r="H21" s="13" t="s">
        <v>29</v>
      </c>
      <c r="I21" s="7" t="str">
        <f>+B11</f>
        <v>PKIM244301</v>
      </c>
      <c r="J21" s="32"/>
      <c r="K21" s="79"/>
      <c r="L21" s="79"/>
      <c r="M21" s="79"/>
      <c r="N21" s="79"/>
    </row>
    <row r="22" spans="2:14" ht="15.6" x14ac:dyDescent="0.3">
      <c r="B22" s="27" t="s">
        <v>24</v>
      </c>
      <c r="C22" s="2" t="s">
        <v>44</v>
      </c>
      <c r="D22" s="7">
        <v>2</v>
      </c>
      <c r="E22" s="35">
        <v>0</v>
      </c>
      <c r="F22" s="13">
        <v>0</v>
      </c>
      <c r="G22" s="13">
        <f t="shared" si="1"/>
        <v>2</v>
      </c>
      <c r="H22" s="13" t="s">
        <v>29</v>
      </c>
      <c r="I22" s="7" t="str">
        <f>+B11</f>
        <v>PKIM244301</v>
      </c>
      <c r="J22" s="32"/>
      <c r="K22" s="79"/>
      <c r="L22" s="79"/>
      <c r="M22" s="79"/>
      <c r="N22" s="79"/>
    </row>
    <row r="23" spans="2:14" ht="15.6" x14ac:dyDescent="0.3">
      <c r="B23" s="27" t="s">
        <v>45</v>
      </c>
      <c r="C23" s="2" t="s">
        <v>46</v>
      </c>
      <c r="D23" s="7">
        <v>2</v>
      </c>
      <c r="E23" s="35">
        <v>0</v>
      </c>
      <c r="F23" s="13">
        <v>0</v>
      </c>
      <c r="G23" s="13">
        <f t="shared" si="1"/>
        <v>2</v>
      </c>
      <c r="H23" s="13" t="s">
        <v>29</v>
      </c>
      <c r="I23" s="7" t="str">
        <f>+B13</f>
        <v>PKIM244305</v>
      </c>
      <c r="J23" s="32"/>
      <c r="K23" s="79"/>
      <c r="L23" s="79"/>
      <c r="M23" s="79"/>
      <c r="N23" s="79"/>
    </row>
    <row r="24" spans="2:14" ht="15.6" x14ac:dyDescent="0.3">
      <c r="B24" s="27" t="s">
        <v>15</v>
      </c>
      <c r="C24" s="2" t="s">
        <v>47</v>
      </c>
      <c r="D24" s="7">
        <v>2</v>
      </c>
      <c r="E24" s="35">
        <v>0</v>
      </c>
      <c r="F24" s="13">
        <v>0</v>
      </c>
      <c r="G24" s="13">
        <f t="shared" si="1"/>
        <v>2</v>
      </c>
      <c r="H24" s="13" t="s">
        <v>29</v>
      </c>
      <c r="I24" s="7"/>
      <c r="J24" s="32"/>
      <c r="K24" s="79"/>
      <c r="L24" s="79"/>
      <c r="M24" s="79"/>
      <c r="N24" s="79"/>
    </row>
    <row r="25" spans="2:14" ht="15.6" x14ac:dyDescent="0.3">
      <c r="B25" s="28" t="s">
        <v>16</v>
      </c>
      <c r="C25" s="5" t="s">
        <v>48</v>
      </c>
      <c r="D25" s="8">
        <v>2</v>
      </c>
      <c r="E25" s="14">
        <v>0</v>
      </c>
      <c r="F25" s="14">
        <v>0</v>
      </c>
      <c r="G25" s="14">
        <f t="shared" si="1"/>
        <v>2</v>
      </c>
      <c r="H25" s="14" t="s">
        <v>29</v>
      </c>
      <c r="I25" s="8" t="str">
        <f>+B12</f>
        <v>PKIM244303</v>
      </c>
      <c r="J25" s="33"/>
      <c r="K25" s="79"/>
      <c r="L25" s="79"/>
      <c r="M25" s="79"/>
      <c r="N25" s="79"/>
    </row>
    <row r="26" spans="2:14" ht="15.6" x14ac:dyDescent="0.3">
      <c r="B26" s="15"/>
      <c r="C26" s="39" t="s">
        <v>91</v>
      </c>
      <c r="D26" s="20"/>
      <c r="E26" s="20"/>
      <c r="F26" s="21"/>
      <c r="G26" s="26">
        <f>SUM(G17:G25)</f>
        <v>20</v>
      </c>
      <c r="H26" s="19"/>
      <c r="I26" s="104"/>
      <c r="J26" s="17"/>
      <c r="K26" s="79"/>
      <c r="L26" s="79"/>
      <c r="M26" s="79"/>
      <c r="N26" s="79"/>
    </row>
    <row r="27" spans="2:14" ht="15.6" x14ac:dyDescent="0.3">
      <c r="B27" s="66" t="s">
        <v>51</v>
      </c>
      <c r="C27" s="67"/>
      <c r="D27" s="67"/>
      <c r="E27" s="67"/>
      <c r="F27" s="67"/>
      <c r="G27" s="67"/>
      <c r="H27" s="67"/>
      <c r="I27" s="67"/>
      <c r="J27" s="67"/>
      <c r="K27" s="79"/>
      <c r="L27" s="79"/>
      <c r="M27" s="79"/>
      <c r="N27" s="79"/>
    </row>
    <row r="28" spans="2:14" ht="15.6" x14ac:dyDescent="0.3">
      <c r="B28" s="29" t="s">
        <v>43</v>
      </c>
      <c r="C28" s="1" t="s">
        <v>52</v>
      </c>
      <c r="D28" s="6">
        <v>2</v>
      </c>
      <c r="E28" s="12">
        <v>0</v>
      </c>
      <c r="F28" s="12">
        <v>0</v>
      </c>
      <c r="G28" s="12">
        <f>SUM(D28:F28)</f>
        <v>2</v>
      </c>
      <c r="H28" s="12" t="s">
        <v>29</v>
      </c>
      <c r="I28" s="6" t="str">
        <f>+B23</f>
        <v>PKIM244306</v>
      </c>
      <c r="J28" s="9"/>
      <c r="K28" s="79"/>
      <c r="L28" s="79"/>
      <c r="M28" s="79"/>
      <c r="N28" s="79"/>
    </row>
    <row r="29" spans="2:14" ht="15.6" x14ac:dyDescent="0.3">
      <c r="B29" s="27" t="s">
        <v>66</v>
      </c>
      <c r="C29" s="2" t="s">
        <v>53</v>
      </c>
      <c r="D29" s="7">
        <v>2</v>
      </c>
      <c r="E29" s="13">
        <v>0</v>
      </c>
      <c r="F29" s="13">
        <v>0</v>
      </c>
      <c r="G29" s="13">
        <f t="shared" ref="G29:G30" si="2">SUM(D29:F29)</f>
        <v>2</v>
      </c>
      <c r="H29" s="13" t="s">
        <v>29</v>
      </c>
      <c r="I29" s="7" t="str">
        <f>+B19</f>
        <v>PKIM244202</v>
      </c>
      <c r="J29" s="10"/>
      <c r="K29" s="79"/>
      <c r="L29" s="79"/>
      <c r="M29" s="79"/>
      <c r="N29" s="79"/>
    </row>
    <row r="30" spans="2:14" ht="31.2" x14ac:dyDescent="0.3">
      <c r="B30" s="27" t="s">
        <v>67</v>
      </c>
      <c r="C30" s="2" t="s">
        <v>55</v>
      </c>
      <c r="D30" s="7">
        <v>3</v>
      </c>
      <c r="E30" s="13">
        <v>0</v>
      </c>
      <c r="F30" s="13">
        <v>0</v>
      </c>
      <c r="G30" s="13">
        <f t="shared" si="2"/>
        <v>3</v>
      </c>
      <c r="H30" s="13" t="s">
        <v>29</v>
      </c>
      <c r="I30" s="42" t="s">
        <v>201</v>
      </c>
      <c r="J30" s="10"/>
      <c r="K30" s="79"/>
      <c r="L30" s="79"/>
      <c r="M30" s="79"/>
      <c r="N30" s="79"/>
    </row>
    <row r="31" spans="2:14" ht="31.2" x14ac:dyDescent="0.3">
      <c r="B31" s="27" t="s">
        <v>58</v>
      </c>
      <c r="C31" s="2" t="s">
        <v>57</v>
      </c>
      <c r="D31" s="7">
        <v>3</v>
      </c>
      <c r="E31" s="13">
        <v>0</v>
      </c>
      <c r="F31" s="13">
        <v>0</v>
      </c>
      <c r="G31" s="13">
        <f t="shared" ref="G31:G35" si="3">SUM(D31:F31)</f>
        <v>3</v>
      </c>
      <c r="H31" s="13" t="s">
        <v>29</v>
      </c>
      <c r="I31" s="98" t="s">
        <v>201</v>
      </c>
      <c r="J31" s="10"/>
      <c r="K31" s="79"/>
      <c r="L31" s="79"/>
      <c r="M31" s="79"/>
      <c r="N31" s="79"/>
    </row>
    <row r="32" spans="2:14" ht="31.2" x14ac:dyDescent="0.3">
      <c r="B32" s="27" t="s">
        <v>68</v>
      </c>
      <c r="C32" s="2" t="s">
        <v>59</v>
      </c>
      <c r="D32" s="7">
        <v>3</v>
      </c>
      <c r="E32" s="13">
        <v>0</v>
      </c>
      <c r="F32" s="13">
        <v>0</v>
      </c>
      <c r="G32" s="13">
        <f t="shared" si="3"/>
        <v>3</v>
      </c>
      <c r="H32" s="13" t="s">
        <v>29</v>
      </c>
      <c r="I32" s="98" t="s">
        <v>201</v>
      </c>
      <c r="J32" s="10"/>
      <c r="K32" s="79"/>
      <c r="L32" s="79"/>
      <c r="M32" s="79"/>
      <c r="N32" s="79"/>
    </row>
    <row r="33" spans="2:14" ht="31.2" x14ac:dyDescent="0.3">
      <c r="B33" s="27" t="s">
        <v>69</v>
      </c>
      <c r="C33" s="2" t="s">
        <v>61</v>
      </c>
      <c r="D33" s="7">
        <v>3</v>
      </c>
      <c r="E33" s="13">
        <v>0</v>
      </c>
      <c r="F33" s="13">
        <v>0</v>
      </c>
      <c r="G33" s="13">
        <f t="shared" si="3"/>
        <v>3</v>
      </c>
      <c r="H33" s="13" t="s">
        <v>29</v>
      </c>
      <c r="I33" s="98" t="s">
        <v>201</v>
      </c>
      <c r="J33" s="10"/>
      <c r="K33" s="79"/>
      <c r="L33" s="79"/>
      <c r="M33" s="79"/>
      <c r="N33" s="79"/>
    </row>
    <row r="34" spans="2:14" ht="15.6" x14ac:dyDescent="0.3">
      <c r="B34" s="27" t="s">
        <v>39</v>
      </c>
      <c r="C34" s="2" t="s">
        <v>62</v>
      </c>
      <c r="D34" s="7">
        <v>2</v>
      </c>
      <c r="E34" s="13">
        <v>0</v>
      </c>
      <c r="F34" s="13">
        <v>0</v>
      </c>
      <c r="G34" s="13">
        <f t="shared" si="3"/>
        <v>2</v>
      </c>
      <c r="H34" s="13" t="s">
        <v>29</v>
      </c>
      <c r="I34" s="7" t="str">
        <f>+B20</f>
        <v>PKIM244204</v>
      </c>
      <c r="J34" s="10"/>
      <c r="K34" s="79"/>
      <c r="L34" s="79"/>
      <c r="M34" s="79"/>
      <c r="N34" s="79"/>
    </row>
    <row r="35" spans="2:14" ht="15.6" x14ac:dyDescent="0.3">
      <c r="B35" s="28" t="s">
        <v>70</v>
      </c>
      <c r="C35" s="4" t="s">
        <v>64</v>
      </c>
      <c r="D35" s="8">
        <v>2</v>
      </c>
      <c r="E35" s="14">
        <v>0</v>
      </c>
      <c r="F35" s="14">
        <v>0</v>
      </c>
      <c r="G35" s="14">
        <f t="shared" si="3"/>
        <v>2</v>
      </c>
      <c r="H35" s="14" t="s">
        <v>122</v>
      </c>
      <c r="I35" s="8"/>
      <c r="J35" s="11"/>
      <c r="K35" s="79"/>
      <c r="L35" s="79"/>
      <c r="M35" s="79"/>
      <c r="N35" s="79"/>
    </row>
    <row r="36" spans="2:14" ht="15.6" x14ac:dyDescent="0.3">
      <c r="B36" s="15"/>
      <c r="C36" s="39" t="s">
        <v>91</v>
      </c>
      <c r="D36" s="20"/>
      <c r="E36" s="20"/>
      <c r="F36" s="21"/>
      <c r="G36" s="26">
        <v>18</v>
      </c>
      <c r="H36" s="30"/>
      <c r="I36" s="104"/>
      <c r="J36" s="17"/>
      <c r="K36" s="79"/>
      <c r="L36" s="79"/>
      <c r="M36" s="79"/>
      <c r="N36" s="79"/>
    </row>
    <row r="37" spans="2:14" ht="15.6" x14ac:dyDescent="0.3">
      <c r="B37" s="66" t="s">
        <v>65</v>
      </c>
      <c r="C37" s="67"/>
      <c r="D37" s="67"/>
      <c r="E37" s="67"/>
      <c r="F37" s="67"/>
      <c r="G37" s="67"/>
      <c r="H37" s="67"/>
      <c r="I37" s="67"/>
      <c r="J37" s="67"/>
      <c r="K37" s="79"/>
      <c r="L37" s="79"/>
      <c r="M37" s="79"/>
      <c r="N37" s="79"/>
    </row>
    <row r="38" spans="2:14" ht="46.8" x14ac:dyDescent="0.3">
      <c r="B38" s="29" t="s">
        <v>92</v>
      </c>
      <c r="C38" s="1" t="s">
        <v>72</v>
      </c>
      <c r="D38" s="6">
        <v>3</v>
      </c>
      <c r="E38" s="12">
        <v>0</v>
      </c>
      <c r="F38" s="12">
        <v>0</v>
      </c>
      <c r="G38" s="12">
        <f>SUM(D38:F38)</f>
        <v>3</v>
      </c>
      <c r="H38" s="12" t="s">
        <v>29</v>
      </c>
      <c r="I38" s="98" t="s">
        <v>204</v>
      </c>
      <c r="J38" s="9"/>
      <c r="K38" s="79"/>
      <c r="L38" s="79"/>
      <c r="M38" s="79"/>
      <c r="N38" s="79"/>
    </row>
    <row r="39" spans="2:14" ht="15.6" x14ac:dyDescent="0.3">
      <c r="B39" s="27" t="s">
        <v>41</v>
      </c>
      <c r="C39" s="2" t="s">
        <v>73</v>
      </c>
      <c r="D39" s="7">
        <v>3</v>
      </c>
      <c r="E39" s="13">
        <v>0</v>
      </c>
      <c r="F39" s="13">
        <v>0</v>
      </c>
      <c r="G39" s="13">
        <f t="shared" ref="G39:G48" si="4">SUM(D39:F39)</f>
        <v>3</v>
      </c>
      <c r="H39" s="13" t="s">
        <v>29</v>
      </c>
      <c r="I39" s="7" t="str">
        <f>+B30</f>
        <v>PKIM244313</v>
      </c>
      <c r="J39" s="10"/>
      <c r="K39" s="79"/>
      <c r="L39" s="79"/>
      <c r="M39" s="79"/>
      <c r="N39" s="79"/>
    </row>
    <row r="40" spans="2:14" ht="15.6" x14ac:dyDescent="0.3">
      <c r="B40" s="27" t="s">
        <v>54</v>
      </c>
      <c r="C40" s="2" t="s">
        <v>74</v>
      </c>
      <c r="D40" s="7">
        <v>3</v>
      </c>
      <c r="E40" s="13">
        <v>0</v>
      </c>
      <c r="F40" s="13">
        <v>0</v>
      </c>
      <c r="G40" s="13">
        <f t="shared" si="4"/>
        <v>3</v>
      </c>
      <c r="H40" s="13" t="s">
        <v>29</v>
      </c>
      <c r="I40" s="7" t="str">
        <f>+B31</f>
        <v>PKIM244315</v>
      </c>
      <c r="J40" s="10"/>
      <c r="K40" s="79"/>
      <c r="L40" s="79"/>
      <c r="M40" s="79"/>
      <c r="N40" s="79"/>
    </row>
    <row r="41" spans="2:14" ht="15.6" x14ac:dyDescent="0.3">
      <c r="B41" s="27" t="s">
        <v>56</v>
      </c>
      <c r="C41" s="2" t="s">
        <v>76</v>
      </c>
      <c r="D41" s="7">
        <v>3</v>
      </c>
      <c r="E41" s="13">
        <v>0</v>
      </c>
      <c r="F41" s="13">
        <v>0</v>
      </c>
      <c r="G41" s="13">
        <f t="shared" si="4"/>
        <v>3</v>
      </c>
      <c r="H41" s="13" t="s">
        <v>29</v>
      </c>
      <c r="I41" s="7" t="str">
        <f>+B32</f>
        <v>PKIM244317</v>
      </c>
      <c r="J41" s="10"/>
      <c r="K41" s="79"/>
      <c r="L41" s="79"/>
      <c r="M41" s="79"/>
      <c r="N41" s="79"/>
    </row>
    <row r="42" spans="2:14" ht="15.6" x14ac:dyDescent="0.3">
      <c r="B42" s="27" t="s">
        <v>93</v>
      </c>
      <c r="C42" s="2" t="s">
        <v>77</v>
      </c>
      <c r="D42" s="7">
        <v>3</v>
      </c>
      <c r="E42" s="13">
        <v>0</v>
      </c>
      <c r="F42" s="13">
        <v>0</v>
      </c>
      <c r="G42" s="13">
        <f t="shared" si="4"/>
        <v>3</v>
      </c>
      <c r="H42" s="13" t="s">
        <v>29</v>
      </c>
      <c r="I42" s="7" t="str">
        <f>+B33</f>
        <v>PKIM244319</v>
      </c>
      <c r="J42" s="10"/>
      <c r="K42" s="79"/>
      <c r="L42" s="79"/>
      <c r="M42" s="79"/>
      <c r="N42" s="79"/>
    </row>
    <row r="43" spans="2:14" ht="15.6" x14ac:dyDescent="0.3">
      <c r="B43" s="27" t="s">
        <v>75</v>
      </c>
      <c r="C43" s="2" t="s">
        <v>79</v>
      </c>
      <c r="D43" s="7">
        <v>0</v>
      </c>
      <c r="E43" s="13">
        <v>1</v>
      </c>
      <c r="F43" s="13">
        <v>0</v>
      </c>
      <c r="G43" s="13">
        <f t="shared" si="4"/>
        <v>1</v>
      </c>
      <c r="H43" s="13" t="s">
        <v>29</v>
      </c>
      <c r="I43" s="7" t="str">
        <f>+B31</f>
        <v>PKIM244315</v>
      </c>
      <c r="J43" s="10"/>
      <c r="K43" s="79"/>
      <c r="L43" s="79"/>
      <c r="M43" s="79"/>
      <c r="N43" s="79"/>
    </row>
    <row r="44" spans="2:14" ht="15.6" x14ac:dyDescent="0.3">
      <c r="B44" s="27" t="s">
        <v>60</v>
      </c>
      <c r="C44" s="2" t="s">
        <v>81</v>
      </c>
      <c r="D44" s="7">
        <v>0</v>
      </c>
      <c r="E44" s="13">
        <v>1</v>
      </c>
      <c r="F44" s="13">
        <v>0</v>
      </c>
      <c r="G44" s="13">
        <f t="shared" si="4"/>
        <v>1</v>
      </c>
      <c r="H44" s="13" t="s">
        <v>29</v>
      </c>
      <c r="I44" s="7" t="str">
        <f>+B32</f>
        <v>PKIM244317</v>
      </c>
      <c r="J44" s="10"/>
      <c r="K44" s="79"/>
      <c r="L44" s="79"/>
      <c r="M44" s="79"/>
      <c r="N44" s="79"/>
    </row>
    <row r="45" spans="2:14" ht="15.6" x14ac:dyDescent="0.3">
      <c r="B45" s="27" t="s">
        <v>78</v>
      </c>
      <c r="C45" s="2" t="s">
        <v>83</v>
      </c>
      <c r="D45" s="7">
        <v>0</v>
      </c>
      <c r="E45" s="13">
        <v>1</v>
      </c>
      <c r="F45" s="13">
        <v>0</v>
      </c>
      <c r="G45" s="13">
        <f t="shared" si="4"/>
        <v>1</v>
      </c>
      <c r="H45" s="13" t="s">
        <v>29</v>
      </c>
      <c r="I45" s="7" t="str">
        <f>+B33</f>
        <v>PKIM244319</v>
      </c>
      <c r="J45" s="10"/>
      <c r="K45" s="79"/>
      <c r="L45" s="79"/>
      <c r="M45" s="79"/>
      <c r="N45" s="79"/>
    </row>
    <row r="46" spans="2:14" ht="31.2" x14ac:dyDescent="0.3">
      <c r="B46" s="27" t="s">
        <v>80</v>
      </c>
      <c r="C46" s="2" t="s">
        <v>85</v>
      </c>
      <c r="D46" s="7">
        <v>2</v>
      </c>
      <c r="E46" s="13">
        <v>0</v>
      </c>
      <c r="F46" s="13">
        <v>0</v>
      </c>
      <c r="G46" s="13">
        <f t="shared" si="4"/>
        <v>2</v>
      </c>
      <c r="H46" s="13" t="s">
        <v>29</v>
      </c>
      <c r="I46" s="98" t="s">
        <v>201</v>
      </c>
      <c r="J46" s="10"/>
      <c r="K46" s="79"/>
      <c r="L46" s="79"/>
      <c r="M46" s="79"/>
      <c r="N46" s="79"/>
    </row>
    <row r="47" spans="2:14" ht="15.6" x14ac:dyDescent="0.3">
      <c r="B47" s="27" t="s">
        <v>82</v>
      </c>
      <c r="C47" s="3" t="s">
        <v>87</v>
      </c>
      <c r="D47" s="36">
        <v>2</v>
      </c>
      <c r="E47" s="13">
        <v>0</v>
      </c>
      <c r="F47" s="13">
        <v>0</v>
      </c>
      <c r="G47" s="13">
        <f t="shared" si="4"/>
        <v>2</v>
      </c>
      <c r="H47" s="13" t="s">
        <v>122</v>
      </c>
      <c r="I47" s="7"/>
      <c r="J47" s="10"/>
      <c r="K47" s="79"/>
      <c r="L47" s="79"/>
      <c r="M47" s="79"/>
      <c r="N47" s="79"/>
    </row>
    <row r="48" spans="2:14" ht="15.6" x14ac:dyDescent="0.3">
      <c r="B48" s="28" t="s">
        <v>84</v>
      </c>
      <c r="C48" s="4" t="s">
        <v>89</v>
      </c>
      <c r="D48" s="8">
        <v>2</v>
      </c>
      <c r="E48" s="14">
        <v>0</v>
      </c>
      <c r="F48" s="14">
        <v>0</v>
      </c>
      <c r="G48" s="14">
        <f t="shared" si="4"/>
        <v>2</v>
      </c>
      <c r="H48" s="14" t="s">
        <v>122</v>
      </c>
      <c r="I48" s="8" t="str">
        <f>+B29</f>
        <v>PKIM244311</v>
      </c>
      <c r="J48" s="11"/>
      <c r="K48" s="79"/>
      <c r="L48" s="79"/>
      <c r="M48" s="79"/>
      <c r="N48" s="79"/>
    </row>
    <row r="49" spans="2:14" ht="15.6" x14ac:dyDescent="0.3">
      <c r="B49" s="15"/>
      <c r="C49" s="39" t="s">
        <v>91</v>
      </c>
      <c r="D49" s="20"/>
      <c r="E49" s="20"/>
      <c r="F49" s="21"/>
      <c r="G49" s="26">
        <v>20</v>
      </c>
      <c r="H49" s="30"/>
      <c r="I49" s="104"/>
      <c r="J49" s="17"/>
      <c r="K49" s="79"/>
      <c r="L49" s="79"/>
      <c r="M49" s="79"/>
      <c r="N49" s="79"/>
    </row>
    <row r="50" spans="2:14" ht="15.6" x14ac:dyDescent="0.3">
      <c r="B50" s="66" t="s">
        <v>90</v>
      </c>
      <c r="C50" s="67"/>
      <c r="D50" s="67"/>
      <c r="E50" s="67"/>
      <c r="F50" s="67"/>
      <c r="G50" s="67"/>
      <c r="H50" s="67"/>
      <c r="I50" s="67"/>
      <c r="J50" s="67"/>
      <c r="K50" s="79"/>
      <c r="L50" s="79"/>
      <c r="M50" s="79"/>
      <c r="N50" s="79"/>
    </row>
    <row r="51" spans="2:14" ht="46.8" x14ac:dyDescent="0.3">
      <c r="B51" s="38" t="s">
        <v>71</v>
      </c>
      <c r="C51" s="22" t="s">
        <v>94</v>
      </c>
      <c r="D51" s="6">
        <v>3</v>
      </c>
      <c r="E51" s="6">
        <v>0</v>
      </c>
      <c r="F51" s="12">
        <v>0</v>
      </c>
      <c r="G51" s="12">
        <f>SUM(D51:F51)</f>
        <v>3</v>
      </c>
      <c r="H51" s="12" t="s">
        <v>29</v>
      </c>
      <c r="I51" s="98" t="s">
        <v>205</v>
      </c>
      <c r="J51" s="9"/>
      <c r="K51" s="79"/>
      <c r="L51" s="79"/>
      <c r="M51" s="79"/>
      <c r="N51" s="79"/>
    </row>
    <row r="52" spans="2:14" ht="46.8" x14ac:dyDescent="0.3">
      <c r="B52" s="36" t="s">
        <v>95</v>
      </c>
      <c r="C52" s="24" t="s">
        <v>96</v>
      </c>
      <c r="D52" s="7">
        <v>3</v>
      </c>
      <c r="E52" s="7">
        <v>0</v>
      </c>
      <c r="F52" s="13">
        <v>0</v>
      </c>
      <c r="G52" s="13">
        <f t="shared" ref="G52:G63" si="5">SUM(D52:F52)</f>
        <v>3</v>
      </c>
      <c r="H52" s="13" t="s">
        <v>29</v>
      </c>
      <c r="I52" s="98" t="s">
        <v>204</v>
      </c>
      <c r="J52" s="10"/>
      <c r="K52" s="79"/>
      <c r="L52" s="79"/>
      <c r="M52" s="79"/>
      <c r="N52" s="79"/>
    </row>
    <row r="53" spans="2:14" ht="31.2" x14ac:dyDescent="0.3">
      <c r="B53" s="36" t="s">
        <v>104</v>
      </c>
      <c r="C53" s="24" t="s">
        <v>98</v>
      </c>
      <c r="D53" s="7">
        <v>2</v>
      </c>
      <c r="E53" s="7" t="s">
        <v>115</v>
      </c>
      <c r="F53" s="13">
        <v>0</v>
      </c>
      <c r="G53" s="13">
        <f t="shared" si="5"/>
        <v>2</v>
      </c>
      <c r="H53" s="13" t="s">
        <v>29</v>
      </c>
      <c r="I53" s="98" t="s">
        <v>202</v>
      </c>
      <c r="J53" s="10"/>
      <c r="K53" s="79"/>
      <c r="L53" s="79"/>
      <c r="M53" s="79"/>
      <c r="N53" s="79"/>
    </row>
    <row r="54" spans="2:14" ht="15.6" x14ac:dyDescent="0.3">
      <c r="B54" s="36" t="s">
        <v>117</v>
      </c>
      <c r="C54" s="24" t="s">
        <v>99</v>
      </c>
      <c r="D54" s="7">
        <v>3</v>
      </c>
      <c r="E54" s="7">
        <v>0</v>
      </c>
      <c r="F54" s="13">
        <v>0</v>
      </c>
      <c r="G54" s="13">
        <f t="shared" si="5"/>
        <v>3</v>
      </c>
      <c r="H54" s="13" t="s">
        <v>29</v>
      </c>
      <c r="I54" s="7" t="str">
        <f>+B40</f>
        <v>PKIM244310</v>
      </c>
      <c r="J54" s="10"/>
      <c r="K54" s="79"/>
      <c r="L54" s="79"/>
      <c r="M54" s="79"/>
      <c r="N54" s="79"/>
    </row>
    <row r="55" spans="2:14" ht="15.6" x14ac:dyDescent="0.3">
      <c r="B55" s="36" t="s">
        <v>97</v>
      </c>
      <c r="C55" s="24" t="s">
        <v>100</v>
      </c>
      <c r="D55" s="7">
        <v>3</v>
      </c>
      <c r="E55" s="7">
        <v>0</v>
      </c>
      <c r="F55" s="13">
        <v>0</v>
      </c>
      <c r="G55" s="13">
        <f t="shared" si="5"/>
        <v>3</v>
      </c>
      <c r="H55" s="13" t="s">
        <v>29</v>
      </c>
      <c r="I55" s="7" t="str">
        <f>+B41</f>
        <v>PKIM244312</v>
      </c>
      <c r="J55" s="10"/>
      <c r="K55" s="79"/>
      <c r="L55" s="79"/>
      <c r="M55" s="79"/>
      <c r="N55" s="79"/>
    </row>
    <row r="56" spans="2:14" ht="15.6" x14ac:dyDescent="0.3">
      <c r="B56" s="36" t="s">
        <v>106</v>
      </c>
      <c r="C56" s="24" t="s">
        <v>102</v>
      </c>
      <c r="D56" s="7">
        <v>2</v>
      </c>
      <c r="E56" s="7">
        <v>0</v>
      </c>
      <c r="F56" s="13">
        <v>0</v>
      </c>
      <c r="G56" s="13">
        <f t="shared" si="5"/>
        <v>2</v>
      </c>
      <c r="H56" s="13" t="s">
        <v>29</v>
      </c>
      <c r="I56" s="7" t="str">
        <f>+B42</f>
        <v>PKIM244314</v>
      </c>
      <c r="J56" s="10"/>
      <c r="K56" s="79"/>
      <c r="L56" s="79"/>
      <c r="M56" s="79"/>
      <c r="N56" s="79"/>
    </row>
    <row r="57" spans="2:14" ht="15.6" x14ac:dyDescent="0.3">
      <c r="B57" s="36" t="s">
        <v>118</v>
      </c>
      <c r="C57" s="24" t="s">
        <v>103</v>
      </c>
      <c r="D57" s="7">
        <v>0</v>
      </c>
      <c r="E57" s="7">
        <v>1</v>
      </c>
      <c r="F57" s="13">
        <v>0</v>
      </c>
      <c r="G57" s="13">
        <f t="shared" si="5"/>
        <v>1</v>
      </c>
      <c r="H57" s="13" t="s">
        <v>29</v>
      </c>
      <c r="I57" s="7" t="str">
        <f>+B40</f>
        <v>PKIM244310</v>
      </c>
      <c r="J57" s="10"/>
      <c r="K57" s="79"/>
      <c r="L57" s="79"/>
      <c r="M57" s="79"/>
      <c r="N57" s="79"/>
    </row>
    <row r="58" spans="2:14" ht="15.6" x14ac:dyDescent="0.3">
      <c r="B58" s="36" t="s">
        <v>119</v>
      </c>
      <c r="C58" s="24" t="s">
        <v>105</v>
      </c>
      <c r="D58" s="7">
        <v>0</v>
      </c>
      <c r="E58" s="7">
        <v>1</v>
      </c>
      <c r="F58" s="13">
        <v>0</v>
      </c>
      <c r="G58" s="13">
        <f t="shared" si="5"/>
        <v>1</v>
      </c>
      <c r="H58" s="13" t="s">
        <v>29</v>
      </c>
      <c r="I58" s="7" t="str">
        <f>+B41</f>
        <v>PKIM244312</v>
      </c>
      <c r="J58" s="10"/>
      <c r="K58" s="79"/>
      <c r="L58" s="79"/>
      <c r="M58" s="79"/>
      <c r="N58" s="79"/>
    </row>
    <row r="59" spans="2:14" ht="31.2" x14ac:dyDescent="0.3">
      <c r="B59" s="36" t="s">
        <v>63</v>
      </c>
      <c r="C59" s="24" t="s">
        <v>107</v>
      </c>
      <c r="D59" s="7">
        <v>0</v>
      </c>
      <c r="E59" s="7">
        <v>1</v>
      </c>
      <c r="F59" s="13">
        <v>0</v>
      </c>
      <c r="G59" s="13">
        <f t="shared" si="5"/>
        <v>1</v>
      </c>
      <c r="H59" s="13" t="s">
        <v>29</v>
      </c>
      <c r="I59" s="98" t="s">
        <v>202</v>
      </c>
      <c r="J59" s="10"/>
      <c r="K59" s="79"/>
      <c r="L59" s="79"/>
      <c r="M59" s="79"/>
      <c r="N59" s="79"/>
    </row>
    <row r="60" spans="2:14" ht="15.6" x14ac:dyDescent="0.3">
      <c r="B60" s="36" t="s">
        <v>88</v>
      </c>
      <c r="C60" s="23" t="s">
        <v>109</v>
      </c>
      <c r="D60" s="36">
        <v>2</v>
      </c>
      <c r="E60" s="36" t="s">
        <v>116</v>
      </c>
      <c r="F60" s="13">
        <v>0</v>
      </c>
      <c r="G60" s="13">
        <f t="shared" si="5"/>
        <v>2</v>
      </c>
      <c r="H60" s="13" t="s">
        <v>122</v>
      </c>
      <c r="I60" s="7"/>
      <c r="J60" s="10"/>
      <c r="K60" s="79"/>
      <c r="L60" s="79"/>
      <c r="M60" s="79"/>
      <c r="N60" s="79"/>
    </row>
    <row r="61" spans="2:14" ht="31.2" x14ac:dyDescent="0.3">
      <c r="B61" s="36" t="s">
        <v>110</v>
      </c>
      <c r="C61" s="24" t="s">
        <v>208</v>
      </c>
      <c r="D61" s="7">
        <v>2</v>
      </c>
      <c r="E61" s="7" t="s">
        <v>116</v>
      </c>
      <c r="F61" s="13">
        <v>0</v>
      </c>
      <c r="G61" s="13">
        <f t="shared" si="5"/>
        <v>2</v>
      </c>
      <c r="H61" s="13" t="s">
        <v>122</v>
      </c>
      <c r="I61" s="98" t="s">
        <v>201</v>
      </c>
      <c r="J61" s="10"/>
      <c r="K61" s="79"/>
      <c r="L61" s="79"/>
      <c r="M61" s="79"/>
      <c r="N61" s="79"/>
    </row>
    <row r="62" spans="2:14" ht="31.2" x14ac:dyDescent="0.3">
      <c r="B62" s="36" t="s">
        <v>112</v>
      </c>
      <c r="C62" s="24" t="s">
        <v>114</v>
      </c>
      <c r="D62" s="7">
        <v>2</v>
      </c>
      <c r="E62" s="7" t="s">
        <v>116</v>
      </c>
      <c r="F62" s="13">
        <v>0</v>
      </c>
      <c r="G62" s="13">
        <f t="shared" si="5"/>
        <v>2</v>
      </c>
      <c r="H62" s="13" t="s">
        <v>122</v>
      </c>
      <c r="I62" s="98" t="s">
        <v>201</v>
      </c>
      <c r="J62" s="10"/>
      <c r="K62" s="79"/>
      <c r="L62" s="79"/>
      <c r="M62" s="79"/>
      <c r="N62" s="79"/>
    </row>
    <row r="63" spans="2:14" ht="31.2" x14ac:dyDescent="0.3">
      <c r="B63" s="37" t="s">
        <v>120</v>
      </c>
      <c r="C63" s="25" t="s">
        <v>113</v>
      </c>
      <c r="D63" s="8">
        <v>2</v>
      </c>
      <c r="E63" s="8" t="s">
        <v>116</v>
      </c>
      <c r="F63" s="14">
        <v>0</v>
      </c>
      <c r="G63" s="14">
        <f t="shared" si="5"/>
        <v>2</v>
      </c>
      <c r="H63" s="14" t="s">
        <v>122</v>
      </c>
      <c r="I63" s="98" t="s">
        <v>201</v>
      </c>
      <c r="J63" s="11"/>
      <c r="K63" s="79"/>
      <c r="L63" s="79"/>
      <c r="M63" s="79"/>
      <c r="N63" s="79"/>
    </row>
    <row r="64" spans="2:14" ht="15.6" x14ac:dyDescent="0.3">
      <c r="B64" s="15"/>
      <c r="C64" s="39" t="s">
        <v>91</v>
      </c>
      <c r="D64" s="20"/>
      <c r="E64" s="20"/>
      <c r="F64" s="21"/>
      <c r="G64" s="26">
        <v>19</v>
      </c>
      <c r="H64" s="30"/>
      <c r="I64" s="104"/>
      <c r="J64" s="17"/>
      <c r="K64" s="79"/>
      <c r="L64" s="79"/>
      <c r="M64" s="79"/>
      <c r="N64" s="79"/>
    </row>
    <row r="65" spans="2:14" ht="15.6" x14ac:dyDescent="0.3">
      <c r="B65" s="66" t="s">
        <v>121</v>
      </c>
      <c r="C65" s="67"/>
      <c r="D65" s="67"/>
      <c r="E65" s="67"/>
      <c r="F65" s="67"/>
      <c r="G65" s="67"/>
      <c r="H65" s="67"/>
      <c r="I65" s="67"/>
      <c r="J65" s="67"/>
      <c r="K65" s="79"/>
      <c r="L65" s="79"/>
      <c r="M65" s="79"/>
      <c r="N65" s="79"/>
    </row>
    <row r="66" spans="2:14" ht="31.2" x14ac:dyDescent="0.3">
      <c r="B66" s="29" t="s">
        <v>123</v>
      </c>
      <c r="C66" s="1" t="s">
        <v>124</v>
      </c>
      <c r="D66" s="6">
        <v>4</v>
      </c>
      <c r="E66" s="6">
        <v>0</v>
      </c>
      <c r="F66" s="12">
        <v>0</v>
      </c>
      <c r="G66" s="12">
        <f>SUM(D66:F66)</f>
        <v>4</v>
      </c>
      <c r="H66" s="12" t="s">
        <v>29</v>
      </c>
      <c r="I66" s="98" t="s">
        <v>206</v>
      </c>
      <c r="J66" s="9"/>
      <c r="K66" s="79"/>
      <c r="L66" s="79"/>
      <c r="M66" s="79"/>
      <c r="N66" s="79"/>
    </row>
    <row r="67" spans="2:14" ht="46.8" x14ac:dyDescent="0.3">
      <c r="B67" s="27" t="s">
        <v>101</v>
      </c>
      <c r="C67" s="2" t="s">
        <v>126</v>
      </c>
      <c r="D67" s="7">
        <v>2</v>
      </c>
      <c r="E67" s="7">
        <v>0</v>
      </c>
      <c r="F67" s="13">
        <v>0</v>
      </c>
      <c r="G67" s="13">
        <f t="shared" ref="G67:G77" si="6">SUM(D67:F67)</f>
        <v>2</v>
      </c>
      <c r="H67" s="13" t="s">
        <v>29</v>
      </c>
      <c r="I67" s="98" t="s">
        <v>203</v>
      </c>
      <c r="J67" s="10"/>
      <c r="K67" s="79"/>
      <c r="L67" s="79"/>
      <c r="M67" s="79"/>
      <c r="N67" s="79"/>
    </row>
    <row r="68" spans="2:14" ht="15.6" x14ac:dyDescent="0.3">
      <c r="B68" s="27" t="s">
        <v>125</v>
      </c>
      <c r="C68" s="2" t="s">
        <v>127</v>
      </c>
      <c r="D68" s="7">
        <v>0</v>
      </c>
      <c r="E68" s="7">
        <v>1</v>
      </c>
      <c r="F68" s="13">
        <v>0</v>
      </c>
      <c r="G68" s="13">
        <f t="shared" si="6"/>
        <v>1</v>
      </c>
      <c r="H68" s="13" t="s">
        <v>29</v>
      </c>
      <c r="I68" s="7"/>
      <c r="J68" s="10"/>
      <c r="K68" s="79"/>
      <c r="L68" s="79"/>
      <c r="M68" s="79"/>
      <c r="N68" s="79"/>
    </row>
    <row r="69" spans="2:14" ht="31.2" x14ac:dyDescent="0.3">
      <c r="B69" s="27" t="s">
        <v>128</v>
      </c>
      <c r="C69" s="2" t="s">
        <v>129</v>
      </c>
      <c r="D69" s="7">
        <v>3</v>
      </c>
      <c r="E69" s="7">
        <v>0</v>
      </c>
      <c r="F69" s="13">
        <v>0</v>
      </c>
      <c r="G69" s="13">
        <f t="shared" si="6"/>
        <v>3</v>
      </c>
      <c r="H69" s="13" t="s">
        <v>29</v>
      </c>
      <c r="I69" s="98" t="s">
        <v>201</v>
      </c>
      <c r="J69" s="10"/>
      <c r="K69" s="79"/>
      <c r="L69" s="79"/>
      <c r="M69" s="79"/>
      <c r="N69" s="79"/>
    </row>
    <row r="70" spans="2:14" ht="46.8" x14ac:dyDescent="0.3">
      <c r="B70" s="27" t="s">
        <v>142</v>
      </c>
      <c r="C70" s="2" t="s">
        <v>131</v>
      </c>
      <c r="D70" s="7">
        <v>2</v>
      </c>
      <c r="E70" s="7">
        <v>0</v>
      </c>
      <c r="F70" s="13">
        <v>0</v>
      </c>
      <c r="G70" s="13">
        <f t="shared" si="6"/>
        <v>2</v>
      </c>
      <c r="H70" s="13" t="s">
        <v>29</v>
      </c>
      <c r="I70" s="98" t="s">
        <v>207</v>
      </c>
      <c r="J70" s="10"/>
      <c r="K70" s="79"/>
      <c r="L70" s="79"/>
      <c r="M70" s="79"/>
      <c r="N70" s="79"/>
    </row>
    <row r="71" spans="2:14" ht="15.6" x14ac:dyDescent="0.3">
      <c r="B71" s="27" t="s">
        <v>133</v>
      </c>
      <c r="C71" s="2" t="s">
        <v>132</v>
      </c>
      <c r="D71" s="7">
        <v>2</v>
      </c>
      <c r="E71" s="7">
        <v>0</v>
      </c>
      <c r="F71" s="13">
        <v>0</v>
      </c>
      <c r="G71" s="13">
        <f t="shared" si="6"/>
        <v>2</v>
      </c>
      <c r="H71" s="13" t="s">
        <v>29</v>
      </c>
      <c r="I71" s="7" t="str">
        <f>+B55</f>
        <v>PKIM244327</v>
      </c>
      <c r="J71" s="10"/>
      <c r="K71" s="79"/>
      <c r="L71" s="79"/>
      <c r="M71" s="79"/>
      <c r="N71" s="79"/>
    </row>
    <row r="72" spans="2:14" ht="15.6" x14ac:dyDescent="0.3">
      <c r="B72" s="27" t="s">
        <v>86</v>
      </c>
      <c r="C72" s="2" t="s">
        <v>134</v>
      </c>
      <c r="D72" s="7">
        <v>2</v>
      </c>
      <c r="E72" s="7">
        <v>0</v>
      </c>
      <c r="F72" s="13">
        <v>0</v>
      </c>
      <c r="G72" s="13">
        <f t="shared" si="6"/>
        <v>2</v>
      </c>
      <c r="H72" s="13" t="s">
        <v>29</v>
      </c>
      <c r="I72" s="7"/>
      <c r="J72" s="10"/>
      <c r="K72" s="79"/>
      <c r="L72" s="79"/>
      <c r="M72" s="79"/>
      <c r="N72" s="79"/>
    </row>
    <row r="73" spans="2:14" ht="31.2" x14ac:dyDescent="0.3">
      <c r="B73" s="27" t="s">
        <v>108</v>
      </c>
      <c r="C73" s="2" t="s">
        <v>135</v>
      </c>
      <c r="D73" s="7">
        <v>0</v>
      </c>
      <c r="E73" s="7">
        <v>1</v>
      </c>
      <c r="F73" s="13">
        <v>0</v>
      </c>
      <c r="G73" s="13">
        <f t="shared" si="6"/>
        <v>1</v>
      </c>
      <c r="H73" s="13" t="s">
        <v>29</v>
      </c>
      <c r="I73" s="7" t="s">
        <v>209</v>
      </c>
      <c r="J73" s="10"/>
      <c r="K73" s="79"/>
      <c r="L73" s="79"/>
      <c r="M73" s="79"/>
      <c r="N73" s="79"/>
    </row>
    <row r="74" spans="2:14" ht="15.6" x14ac:dyDescent="0.3">
      <c r="B74" s="27" t="s">
        <v>34</v>
      </c>
      <c r="C74" s="2" t="s">
        <v>136</v>
      </c>
      <c r="D74" s="7">
        <v>1</v>
      </c>
      <c r="E74" s="7">
        <v>1</v>
      </c>
      <c r="F74" s="13">
        <v>0</v>
      </c>
      <c r="G74" s="13">
        <f t="shared" si="6"/>
        <v>2</v>
      </c>
      <c r="H74" s="13" t="s">
        <v>29</v>
      </c>
      <c r="I74" s="7"/>
      <c r="J74" s="10"/>
      <c r="K74" s="79"/>
      <c r="L74" s="79"/>
      <c r="M74" s="79"/>
      <c r="N74" s="79"/>
    </row>
    <row r="75" spans="2:14" ht="31.2" x14ac:dyDescent="0.3">
      <c r="B75" s="27" t="s">
        <v>111</v>
      </c>
      <c r="C75" s="3" t="s">
        <v>138</v>
      </c>
      <c r="D75" s="36">
        <v>2</v>
      </c>
      <c r="E75" s="36">
        <v>0</v>
      </c>
      <c r="F75" s="13">
        <v>0</v>
      </c>
      <c r="G75" s="13">
        <f t="shared" si="6"/>
        <v>2</v>
      </c>
      <c r="H75" s="13" t="s">
        <v>122</v>
      </c>
      <c r="I75" s="7" t="s">
        <v>201</v>
      </c>
      <c r="J75" s="10"/>
      <c r="K75" s="79"/>
      <c r="L75" s="79"/>
      <c r="M75" s="79"/>
      <c r="N75" s="79"/>
    </row>
    <row r="76" spans="2:14" ht="31.2" x14ac:dyDescent="0.3">
      <c r="B76" s="27" t="s">
        <v>137</v>
      </c>
      <c r="C76" s="2" t="s">
        <v>140</v>
      </c>
      <c r="D76" s="7">
        <v>2</v>
      </c>
      <c r="E76" s="7" t="s">
        <v>116</v>
      </c>
      <c r="F76" s="13">
        <v>0</v>
      </c>
      <c r="G76" s="13">
        <f t="shared" si="6"/>
        <v>2</v>
      </c>
      <c r="H76" s="13" t="s">
        <v>122</v>
      </c>
      <c r="I76" s="7" t="s">
        <v>201</v>
      </c>
      <c r="J76" s="10"/>
      <c r="K76" s="79"/>
      <c r="L76" s="79"/>
      <c r="M76" s="79"/>
      <c r="N76" s="79"/>
    </row>
    <row r="77" spans="2:14" ht="31.2" x14ac:dyDescent="0.3">
      <c r="B77" s="28" t="s">
        <v>139</v>
      </c>
      <c r="C77" s="5" t="s">
        <v>141</v>
      </c>
      <c r="D77" s="8">
        <v>2</v>
      </c>
      <c r="E77" s="8" t="s">
        <v>116</v>
      </c>
      <c r="F77" s="14">
        <v>0</v>
      </c>
      <c r="G77" s="14">
        <f t="shared" si="6"/>
        <v>2</v>
      </c>
      <c r="H77" s="14" t="s">
        <v>122</v>
      </c>
      <c r="I77" s="7" t="s">
        <v>201</v>
      </c>
      <c r="J77" s="11"/>
      <c r="K77" s="79"/>
      <c r="L77" s="79"/>
      <c r="M77" s="79"/>
      <c r="N77" s="79"/>
    </row>
    <row r="78" spans="2:14" ht="15.6" x14ac:dyDescent="0.3">
      <c r="B78" s="15"/>
      <c r="C78" s="39" t="s">
        <v>91</v>
      </c>
      <c r="D78" s="20"/>
      <c r="E78" s="20"/>
      <c r="F78" s="21"/>
      <c r="G78" s="26">
        <v>19</v>
      </c>
      <c r="H78" s="30"/>
      <c r="I78" s="104"/>
      <c r="J78" s="17"/>
      <c r="K78" s="79"/>
      <c r="L78" s="79"/>
      <c r="M78" s="79"/>
      <c r="N78" s="79"/>
    </row>
    <row r="79" spans="2:14" ht="15.6" x14ac:dyDescent="0.3">
      <c r="B79" s="66" t="s">
        <v>143</v>
      </c>
      <c r="C79" s="67"/>
      <c r="D79" s="67"/>
      <c r="E79" s="67"/>
      <c r="F79" s="67"/>
      <c r="G79" s="67"/>
      <c r="H79" s="67"/>
      <c r="I79" s="67"/>
      <c r="J79" s="67"/>
      <c r="K79" s="79"/>
      <c r="L79" s="79"/>
      <c r="M79" s="79"/>
      <c r="N79" s="79"/>
    </row>
    <row r="80" spans="2:14" ht="15.6" x14ac:dyDescent="0.3">
      <c r="B80" s="38" t="s">
        <v>130</v>
      </c>
      <c r="C80" s="22" t="s">
        <v>144</v>
      </c>
      <c r="D80" s="6">
        <v>4</v>
      </c>
      <c r="E80" s="6">
        <v>0</v>
      </c>
      <c r="F80" s="12">
        <v>0</v>
      </c>
      <c r="G80" s="12">
        <f>SUM(D80:F80)</f>
        <v>4</v>
      </c>
      <c r="H80" s="12" t="s">
        <v>29</v>
      </c>
      <c r="I80" s="6" t="str">
        <f>+B66</f>
        <v>PKIM244504</v>
      </c>
      <c r="J80" s="9"/>
      <c r="K80" s="79"/>
      <c r="L80" s="79"/>
      <c r="M80" s="79"/>
      <c r="N80" s="79"/>
    </row>
    <row r="81" spans="2:14" ht="15.6" x14ac:dyDescent="0.3">
      <c r="B81" s="36" t="s">
        <v>145</v>
      </c>
      <c r="C81" s="24" t="s">
        <v>146</v>
      </c>
      <c r="D81" s="7">
        <v>2</v>
      </c>
      <c r="E81" s="7">
        <v>0</v>
      </c>
      <c r="F81" s="13">
        <v>0</v>
      </c>
      <c r="G81" s="13">
        <f t="shared" ref="G81:G84" si="7">SUM(D81:F81)</f>
        <v>2</v>
      </c>
      <c r="H81" s="13" t="s">
        <v>29</v>
      </c>
      <c r="I81" s="7" t="str">
        <f>+B66</f>
        <v>PKIM244504</v>
      </c>
      <c r="J81" s="10"/>
      <c r="K81" s="79"/>
      <c r="L81" s="79"/>
      <c r="M81" s="79"/>
      <c r="N81" s="79"/>
    </row>
    <row r="82" spans="2:14" ht="15.6" x14ac:dyDescent="0.3">
      <c r="B82" s="36" t="s">
        <v>148</v>
      </c>
      <c r="C82" s="24" t="s">
        <v>147</v>
      </c>
      <c r="D82" s="7">
        <v>2</v>
      </c>
      <c r="E82" s="7">
        <v>0</v>
      </c>
      <c r="F82" s="13">
        <v>0</v>
      </c>
      <c r="G82" s="13">
        <f t="shared" si="7"/>
        <v>2</v>
      </c>
      <c r="H82" s="13" t="s">
        <v>29</v>
      </c>
      <c r="I82" s="7" t="str">
        <f>+B66</f>
        <v>PKIM244504</v>
      </c>
      <c r="J82" s="10"/>
      <c r="K82" s="79"/>
      <c r="L82" s="79"/>
      <c r="M82" s="79"/>
      <c r="N82" s="79"/>
    </row>
    <row r="83" spans="2:14" ht="15.6" x14ac:dyDescent="0.3">
      <c r="B83" s="36" t="s">
        <v>152</v>
      </c>
      <c r="C83" s="24" t="s">
        <v>149</v>
      </c>
      <c r="D83" s="7">
        <v>2</v>
      </c>
      <c r="E83" s="7">
        <v>0</v>
      </c>
      <c r="F83" s="13">
        <v>0</v>
      </c>
      <c r="G83" s="13">
        <f t="shared" si="7"/>
        <v>2</v>
      </c>
      <c r="H83" s="13" t="s">
        <v>29</v>
      </c>
      <c r="I83" s="7" t="str">
        <f>+B66</f>
        <v>PKIM244504</v>
      </c>
      <c r="J83" s="10"/>
      <c r="K83" s="79"/>
      <c r="L83" s="79"/>
      <c r="M83" s="79"/>
      <c r="N83" s="79"/>
    </row>
    <row r="84" spans="2:14" ht="15.6" x14ac:dyDescent="0.3">
      <c r="B84" s="37" t="s">
        <v>153</v>
      </c>
      <c r="C84" s="25" t="s">
        <v>150</v>
      </c>
      <c r="D84" s="8">
        <v>2</v>
      </c>
      <c r="E84" s="8">
        <v>0</v>
      </c>
      <c r="F84" s="14">
        <v>0</v>
      </c>
      <c r="G84" s="14">
        <f t="shared" si="7"/>
        <v>2</v>
      </c>
      <c r="H84" s="14" t="s">
        <v>29</v>
      </c>
      <c r="I84" s="8" t="str">
        <f>+B66</f>
        <v>PKIM244504</v>
      </c>
      <c r="J84" s="11"/>
      <c r="K84" s="79"/>
      <c r="L84" s="79"/>
      <c r="M84" s="79"/>
      <c r="N84" s="79"/>
    </row>
    <row r="85" spans="2:14" ht="15.6" x14ac:dyDescent="0.3">
      <c r="B85" s="15"/>
      <c r="C85" s="39" t="s">
        <v>91</v>
      </c>
      <c r="D85" s="20"/>
      <c r="E85" s="20"/>
      <c r="F85" s="21"/>
      <c r="G85" s="26">
        <f>SUM(G80:G84)</f>
        <v>12</v>
      </c>
      <c r="H85" s="30"/>
      <c r="I85" s="104"/>
      <c r="J85" s="17"/>
      <c r="K85" s="79"/>
      <c r="L85" s="79"/>
      <c r="M85" s="79"/>
      <c r="N85" s="79"/>
    </row>
    <row r="86" spans="2:14" ht="15.6" x14ac:dyDescent="0.3">
      <c r="B86" s="66" t="s">
        <v>151</v>
      </c>
      <c r="C86" s="67"/>
      <c r="D86" s="67"/>
      <c r="E86" s="67"/>
      <c r="F86" s="67"/>
      <c r="G86" s="67"/>
      <c r="H86" s="67"/>
      <c r="I86" s="67"/>
      <c r="J86" s="67"/>
      <c r="K86" s="79"/>
      <c r="L86" s="79"/>
      <c r="M86" s="79"/>
      <c r="N86" s="79"/>
    </row>
    <row r="87" spans="2:14" ht="15.6" x14ac:dyDescent="0.3">
      <c r="B87" s="38" t="s">
        <v>154</v>
      </c>
      <c r="C87" s="22" t="s">
        <v>155</v>
      </c>
      <c r="D87" s="6">
        <v>6</v>
      </c>
      <c r="E87" s="6">
        <v>0</v>
      </c>
      <c r="F87" s="12">
        <v>0</v>
      </c>
      <c r="G87" s="12">
        <f>SUM(D87:F87)</f>
        <v>6</v>
      </c>
      <c r="H87" s="12" t="s">
        <v>29</v>
      </c>
      <c r="I87" s="101"/>
      <c r="J87" s="9"/>
      <c r="K87" s="79"/>
      <c r="L87" s="79"/>
      <c r="M87" s="79"/>
      <c r="N87" s="79"/>
    </row>
    <row r="88" spans="2:14" ht="15.6" x14ac:dyDescent="0.3">
      <c r="B88" s="37" t="s">
        <v>156</v>
      </c>
      <c r="C88" s="25" t="s">
        <v>157</v>
      </c>
      <c r="D88" s="8">
        <v>6</v>
      </c>
      <c r="E88" s="8">
        <v>0</v>
      </c>
      <c r="F88" s="14">
        <v>0</v>
      </c>
      <c r="G88" s="14">
        <f>SUM(D88:F88)</f>
        <v>6</v>
      </c>
      <c r="H88" s="14" t="s">
        <v>29</v>
      </c>
      <c r="I88" s="103"/>
      <c r="J88" s="11"/>
      <c r="K88" s="79"/>
      <c r="L88" s="79"/>
      <c r="M88" s="79"/>
      <c r="N88" s="79"/>
    </row>
    <row r="89" spans="2:14" ht="15.6" x14ac:dyDescent="0.3">
      <c r="B89" s="40"/>
      <c r="C89" s="41" t="s">
        <v>91</v>
      </c>
      <c r="D89" s="42"/>
      <c r="E89" s="42"/>
      <c r="F89" s="42"/>
      <c r="G89" s="43">
        <f>SUM(G87:G88)</f>
        <v>12</v>
      </c>
      <c r="H89" s="42"/>
      <c r="I89" s="105"/>
      <c r="J89" s="42"/>
      <c r="K89" s="79"/>
      <c r="L89" s="79"/>
      <c r="M89" s="79"/>
      <c r="N89" s="79"/>
    </row>
    <row r="90" spans="2:14" ht="15.6" x14ac:dyDescent="0.3">
      <c r="B90" s="86" t="s">
        <v>158</v>
      </c>
      <c r="C90" s="86"/>
      <c r="D90" s="87">
        <f>D7+D8+D9+D10+D11+D12+D13+D14+D17+D18+D19+D20+D21+D22+D23+D24+D25+D28+D29+D30+D31+D32+D33+D34+D38+D39+D40+D41+D42+D43+D44+D45+D46+D51+D52+D53+D54+D55+D56+D57+D58+D59+D66+D67+D68+D69+D70+D71+D72+D73+D74+D80+D81+D82+D83+D84+D87+D88</f>
        <v>129</v>
      </c>
      <c r="E90" s="87">
        <v>11</v>
      </c>
      <c r="F90" s="88"/>
      <c r="G90" s="89">
        <f>SUM(G15+G26+G36+G49+G64+G78+G85+G89)</f>
        <v>140</v>
      </c>
      <c r="H90" s="79"/>
      <c r="I90" s="106"/>
      <c r="J90" s="79"/>
      <c r="K90" s="79"/>
      <c r="L90" s="79"/>
      <c r="M90" s="79"/>
      <c r="N90" s="79"/>
    </row>
    <row r="91" spans="2:14" ht="15.6" x14ac:dyDescent="0.3">
      <c r="B91" s="90" t="s">
        <v>159</v>
      </c>
      <c r="C91" s="90"/>
      <c r="D91" s="91">
        <v>6</v>
      </c>
      <c r="E91" s="91">
        <v>0</v>
      </c>
      <c r="F91" s="92"/>
      <c r="G91" s="93">
        <f>D91+E91</f>
        <v>6</v>
      </c>
      <c r="H91" s="79"/>
      <c r="I91" s="106"/>
      <c r="J91" s="79"/>
      <c r="K91" s="79"/>
      <c r="L91" s="79"/>
      <c r="M91" s="79"/>
      <c r="N91" s="79"/>
    </row>
    <row r="92" spans="2:14" ht="15.6" x14ac:dyDescent="0.3">
      <c r="B92" s="90" t="s">
        <v>160</v>
      </c>
      <c r="C92" s="90"/>
      <c r="D92" s="91">
        <f>D90+D91</f>
        <v>135</v>
      </c>
      <c r="E92" s="91">
        <f>E90+E91</f>
        <v>11</v>
      </c>
      <c r="F92" s="92"/>
      <c r="G92" s="93">
        <f>D92+E92</f>
        <v>146</v>
      </c>
      <c r="H92" s="79"/>
      <c r="I92" s="106"/>
      <c r="J92" s="79"/>
      <c r="K92" s="79"/>
      <c r="L92" s="79"/>
      <c r="M92" s="79"/>
      <c r="N92" s="79"/>
    </row>
    <row r="93" spans="2:14" ht="15.6" x14ac:dyDescent="0.3">
      <c r="B93" s="94" t="s">
        <v>161</v>
      </c>
      <c r="C93" s="95"/>
      <c r="D93" s="95"/>
      <c r="E93" s="95"/>
      <c r="F93" s="79"/>
      <c r="G93" s="79"/>
      <c r="H93" s="79"/>
      <c r="I93" s="106"/>
      <c r="J93" s="79"/>
      <c r="K93" s="79"/>
      <c r="L93" s="79"/>
      <c r="M93" s="79"/>
      <c r="N93" s="79"/>
    </row>
    <row r="94" spans="2:14" ht="15.6" x14ac:dyDescent="0.3">
      <c r="B94" s="83" t="s">
        <v>162</v>
      </c>
      <c r="C94" s="84"/>
      <c r="D94" s="84"/>
      <c r="E94" s="84"/>
      <c r="F94" s="79"/>
      <c r="G94" s="79"/>
      <c r="H94" s="79"/>
      <c r="I94" s="106"/>
      <c r="J94" s="79"/>
      <c r="K94" s="79"/>
      <c r="L94" s="79"/>
      <c r="M94" s="79"/>
      <c r="N94" s="79"/>
    </row>
    <row r="95" spans="2:14" ht="15.6" x14ac:dyDescent="0.3">
      <c r="B95" s="85" t="s">
        <v>163</v>
      </c>
      <c r="C95" s="79"/>
      <c r="D95" s="79"/>
      <c r="E95" s="79"/>
      <c r="F95" s="79"/>
      <c r="G95" s="79"/>
      <c r="H95" s="79"/>
      <c r="I95" s="106"/>
      <c r="J95" s="79"/>
      <c r="K95" s="79"/>
      <c r="L95" s="79"/>
      <c r="M95" s="79"/>
      <c r="N95" s="79"/>
    </row>
  </sheetData>
  <mergeCells count="19">
    <mergeCell ref="B91:C91"/>
    <mergeCell ref="B92:C92"/>
    <mergeCell ref="B65:J65"/>
    <mergeCell ref="B4:B5"/>
    <mergeCell ref="C4:C5"/>
    <mergeCell ref="D4:G4"/>
    <mergeCell ref="H4:H5"/>
    <mergeCell ref="I4:I5"/>
    <mergeCell ref="J4:J5"/>
    <mergeCell ref="B6:J6"/>
    <mergeCell ref="B16:J16"/>
    <mergeCell ref="B27:J27"/>
    <mergeCell ref="B37:J37"/>
    <mergeCell ref="B50:J50"/>
    <mergeCell ref="B1:J1"/>
    <mergeCell ref="B2:J2"/>
    <mergeCell ref="B79:J79"/>
    <mergeCell ref="B86:J86"/>
    <mergeCell ref="B90:C9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opLeftCell="A49" workbookViewId="0">
      <selection activeCell="G49" sqref="G49"/>
    </sheetView>
  </sheetViews>
  <sheetFormatPr defaultRowHeight="14.4" x14ac:dyDescent="0.3"/>
  <cols>
    <col min="1" max="1" width="4.6640625" customWidth="1"/>
    <col min="2" max="2" width="17" customWidth="1"/>
    <col min="3" max="3" width="46.21875" customWidth="1"/>
    <col min="5" max="5" width="20.5546875" customWidth="1"/>
    <col min="6" max="6" width="11.33203125" customWidth="1"/>
    <col min="7" max="7" width="15.109375" style="100" customWidth="1"/>
    <col min="8" max="8" width="14.5546875" customWidth="1"/>
    <col min="9" max="9" width="13.44140625" customWidth="1"/>
  </cols>
  <sheetData>
    <row r="1" spans="1:10" ht="15.6" x14ac:dyDescent="0.3">
      <c r="A1" s="73" t="s">
        <v>199</v>
      </c>
      <c r="B1" s="73"/>
      <c r="C1" s="73"/>
      <c r="D1" s="73"/>
      <c r="E1" s="73"/>
      <c r="F1" s="73"/>
      <c r="G1" s="73"/>
      <c r="H1" s="79"/>
      <c r="I1" s="79"/>
      <c r="J1" s="79"/>
    </row>
    <row r="2" spans="1:10" ht="15.6" x14ac:dyDescent="0.3">
      <c r="A2" s="72" t="s">
        <v>170</v>
      </c>
      <c r="B2" s="72"/>
      <c r="C2" s="72"/>
      <c r="D2" s="72"/>
      <c r="E2" s="72"/>
      <c r="F2" s="72"/>
      <c r="G2" s="96"/>
      <c r="H2" s="79"/>
      <c r="I2" s="79"/>
      <c r="J2" s="79"/>
    </row>
    <row r="3" spans="1:10" ht="15.6" x14ac:dyDescent="0.3">
      <c r="A3" s="57" t="s">
        <v>165</v>
      </c>
      <c r="B3" s="57" t="s">
        <v>166</v>
      </c>
      <c r="C3" s="57" t="s">
        <v>167</v>
      </c>
      <c r="D3" s="57" t="s">
        <v>168</v>
      </c>
      <c r="E3" s="57" t="s">
        <v>169</v>
      </c>
      <c r="F3" s="57" t="s">
        <v>195</v>
      </c>
      <c r="G3" s="97" t="s">
        <v>198</v>
      </c>
      <c r="H3" s="79"/>
      <c r="I3" s="79"/>
      <c r="J3" s="79"/>
    </row>
    <row r="4" spans="1:10" ht="15.6" x14ac:dyDescent="0.3">
      <c r="A4" s="50">
        <v>1</v>
      </c>
      <c r="B4" s="45" t="s">
        <v>9</v>
      </c>
      <c r="C4" s="46" t="s">
        <v>32</v>
      </c>
      <c r="D4" s="50">
        <v>2</v>
      </c>
      <c r="E4" s="50" t="s">
        <v>171</v>
      </c>
      <c r="F4" s="59" t="s">
        <v>29</v>
      </c>
      <c r="G4" s="98"/>
      <c r="H4" s="79"/>
      <c r="I4" s="79"/>
      <c r="J4" s="79"/>
    </row>
    <row r="5" spans="1:10" ht="15.6" x14ac:dyDescent="0.3">
      <c r="A5" s="50">
        <v>2</v>
      </c>
      <c r="B5" s="45" t="s">
        <v>11</v>
      </c>
      <c r="C5" s="46" t="s">
        <v>14</v>
      </c>
      <c r="D5" s="50">
        <v>2</v>
      </c>
      <c r="E5" s="50" t="s">
        <v>171</v>
      </c>
      <c r="F5" s="59" t="s">
        <v>29</v>
      </c>
      <c r="G5" s="98"/>
      <c r="H5" s="79"/>
      <c r="I5" s="79"/>
      <c r="J5" s="79"/>
    </row>
    <row r="6" spans="1:10" ht="15.6" x14ac:dyDescent="0.3">
      <c r="A6" s="50">
        <v>3</v>
      </c>
      <c r="B6" s="47" t="s">
        <v>13</v>
      </c>
      <c r="C6" s="46" t="s">
        <v>17</v>
      </c>
      <c r="D6" s="50">
        <v>2</v>
      </c>
      <c r="E6" s="50" t="s">
        <v>171</v>
      </c>
      <c r="F6" s="59" t="s">
        <v>29</v>
      </c>
      <c r="G6" s="98"/>
      <c r="H6" s="79"/>
      <c r="I6" s="79"/>
      <c r="J6" s="79"/>
    </row>
    <row r="7" spans="1:10" ht="15.6" x14ac:dyDescent="0.3">
      <c r="A7" s="50">
        <v>4</v>
      </c>
      <c r="B7" s="47" t="s">
        <v>10</v>
      </c>
      <c r="C7" s="46" t="s">
        <v>35</v>
      </c>
      <c r="D7" s="50">
        <v>2</v>
      </c>
      <c r="E7" s="50" t="s">
        <v>171</v>
      </c>
      <c r="F7" s="59" t="s">
        <v>29</v>
      </c>
      <c r="G7" s="51" t="s">
        <v>11</v>
      </c>
      <c r="H7" s="79"/>
      <c r="I7" s="79"/>
      <c r="J7" s="79"/>
    </row>
    <row r="8" spans="1:10" ht="15.6" x14ac:dyDescent="0.3">
      <c r="A8" s="50">
        <v>5</v>
      </c>
      <c r="B8" s="47" t="s">
        <v>12</v>
      </c>
      <c r="C8" s="46" t="s">
        <v>36</v>
      </c>
      <c r="D8" s="50">
        <v>2</v>
      </c>
      <c r="E8" s="50" t="s">
        <v>171</v>
      </c>
      <c r="F8" s="59" t="s">
        <v>29</v>
      </c>
      <c r="G8" s="98"/>
      <c r="H8" s="79"/>
      <c r="I8" s="79"/>
      <c r="J8" s="79"/>
    </row>
    <row r="9" spans="1:10" ht="15.6" x14ac:dyDescent="0.3">
      <c r="A9" s="50">
        <v>6</v>
      </c>
      <c r="B9" s="47" t="s">
        <v>15</v>
      </c>
      <c r="C9" s="46" t="s">
        <v>47</v>
      </c>
      <c r="D9" s="50">
        <v>2</v>
      </c>
      <c r="E9" s="50" t="s">
        <v>171</v>
      </c>
      <c r="F9" s="59" t="s">
        <v>29</v>
      </c>
      <c r="G9" s="98"/>
      <c r="H9" s="79"/>
      <c r="I9" s="79"/>
      <c r="J9" s="79"/>
    </row>
    <row r="10" spans="1:10" ht="15.6" x14ac:dyDescent="0.3">
      <c r="A10" s="50">
        <v>7</v>
      </c>
      <c r="B10" s="47" t="s">
        <v>16</v>
      </c>
      <c r="C10" s="46" t="s">
        <v>48</v>
      </c>
      <c r="D10" s="50">
        <v>2</v>
      </c>
      <c r="E10" s="50" t="s">
        <v>171</v>
      </c>
      <c r="F10" s="59" t="s">
        <v>29</v>
      </c>
      <c r="G10" s="98"/>
      <c r="H10" s="79"/>
      <c r="I10" s="79"/>
      <c r="J10" s="79"/>
    </row>
    <row r="11" spans="1:10" ht="15.6" x14ac:dyDescent="0.3">
      <c r="A11" s="50">
        <v>8</v>
      </c>
      <c r="B11" s="47" t="s">
        <v>34</v>
      </c>
      <c r="C11" s="46" t="s">
        <v>136</v>
      </c>
      <c r="D11" s="50">
        <v>2</v>
      </c>
      <c r="E11" s="50" t="s">
        <v>172</v>
      </c>
      <c r="F11" s="59" t="s">
        <v>29</v>
      </c>
      <c r="G11" s="98"/>
      <c r="H11" s="79"/>
      <c r="I11" s="79"/>
      <c r="J11" s="79"/>
    </row>
    <row r="12" spans="1:10" ht="15.6" x14ac:dyDescent="0.3">
      <c r="A12" s="50">
        <v>9</v>
      </c>
      <c r="B12" s="42" t="s">
        <v>156</v>
      </c>
      <c r="C12" s="48" t="s">
        <v>157</v>
      </c>
      <c r="D12" s="50">
        <v>6</v>
      </c>
      <c r="E12" s="50" t="s">
        <v>173</v>
      </c>
      <c r="F12" s="59" t="s">
        <v>29</v>
      </c>
      <c r="G12" s="98"/>
      <c r="H12" s="79"/>
      <c r="I12" s="79"/>
      <c r="J12" s="79"/>
    </row>
    <row r="13" spans="1:10" ht="15.6" x14ac:dyDescent="0.3">
      <c r="A13" s="78" t="s">
        <v>174</v>
      </c>
      <c r="B13" s="78"/>
      <c r="C13" s="78"/>
      <c r="D13" s="63">
        <f>SUM(D4:D12)</f>
        <v>22</v>
      </c>
      <c r="E13" s="58"/>
      <c r="F13" s="44"/>
      <c r="G13" s="98"/>
      <c r="H13" s="79"/>
      <c r="I13" s="79"/>
      <c r="J13" s="79"/>
    </row>
    <row r="14" spans="1:10" ht="15.6" x14ac:dyDescent="0.3">
      <c r="A14" s="74" t="s">
        <v>175</v>
      </c>
      <c r="B14" s="74"/>
      <c r="C14" s="74"/>
      <c r="D14" s="74"/>
      <c r="E14" s="74"/>
      <c r="F14" s="74"/>
      <c r="G14" s="96"/>
      <c r="H14" s="79"/>
      <c r="I14" s="79"/>
      <c r="J14" s="79"/>
    </row>
    <row r="15" spans="1:10" ht="15.6" x14ac:dyDescent="0.3">
      <c r="A15" s="57" t="s">
        <v>165</v>
      </c>
      <c r="B15" s="57" t="s">
        <v>166</v>
      </c>
      <c r="C15" s="57" t="s">
        <v>167</v>
      </c>
      <c r="D15" s="57" t="s">
        <v>168</v>
      </c>
      <c r="E15" s="57" t="s">
        <v>169</v>
      </c>
      <c r="F15" s="57" t="s">
        <v>195</v>
      </c>
      <c r="G15" s="97" t="s">
        <v>198</v>
      </c>
      <c r="H15" s="79"/>
      <c r="I15" s="79"/>
      <c r="J15" s="79"/>
    </row>
    <row r="16" spans="1:10" ht="15.6" x14ac:dyDescent="0.3">
      <c r="A16" s="50">
        <v>10</v>
      </c>
      <c r="B16" s="47" t="s">
        <v>18</v>
      </c>
      <c r="C16" s="48" t="s">
        <v>19</v>
      </c>
      <c r="D16" s="51">
        <v>2</v>
      </c>
      <c r="E16" s="51" t="s">
        <v>171</v>
      </c>
      <c r="F16" s="59" t="s">
        <v>29</v>
      </c>
      <c r="G16" s="98"/>
      <c r="H16" s="79"/>
      <c r="I16" s="79"/>
      <c r="J16" s="79"/>
    </row>
    <row r="17" spans="1:10" ht="15.6" x14ac:dyDescent="0.3">
      <c r="A17" s="50">
        <v>11</v>
      </c>
      <c r="B17" s="47" t="s">
        <v>37</v>
      </c>
      <c r="C17" s="48" t="s">
        <v>38</v>
      </c>
      <c r="D17" s="51">
        <v>2</v>
      </c>
      <c r="E17" s="51" t="s">
        <v>171</v>
      </c>
      <c r="F17" s="59" t="s">
        <v>29</v>
      </c>
      <c r="G17" s="36" t="s">
        <v>18</v>
      </c>
      <c r="H17" s="79"/>
      <c r="I17" s="79"/>
      <c r="J17" s="79"/>
    </row>
    <row r="18" spans="1:10" ht="16.8" customHeight="1" x14ac:dyDescent="0.3">
      <c r="A18" s="50">
        <v>12</v>
      </c>
      <c r="B18" s="47" t="s">
        <v>49</v>
      </c>
      <c r="C18" s="48" t="s">
        <v>40</v>
      </c>
      <c r="D18" s="51">
        <v>2</v>
      </c>
      <c r="E18" s="51" t="s">
        <v>171</v>
      </c>
      <c r="F18" s="59" t="s">
        <v>29</v>
      </c>
      <c r="G18" s="36" t="s">
        <v>18</v>
      </c>
      <c r="H18" s="79"/>
      <c r="I18" s="79"/>
      <c r="J18" s="79"/>
    </row>
    <row r="19" spans="1:10" ht="15.6" x14ac:dyDescent="0.3">
      <c r="A19" s="50">
        <v>13</v>
      </c>
      <c r="B19" s="47" t="s">
        <v>39</v>
      </c>
      <c r="C19" s="48" t="s">
        <v>62</v>
      </c>
      <c r="D19" s="51">
        <v>2</v>
      </c>
      <c r="E19" s="51" t="s">
        <v>171</v>
      </c>
      <c r="F19" s="59" t="s">
        <v>29</v>
      </c>
      <c r="G19" s="36" t="s">
        <v>49</v>
      </c>
      <c r="H19" s="79"/>
      <c r="I19" s="79"/>
      <c r="J19" s="79"/>
    </row>
    <row r="20" spans="1:10" ht="15.6" x14ac:dyDescent="0.3">
      <c r="A20" s="77" t="s">
        <v>174</v>
      </c>
      <c r="B20" s="77"/>
      <c r="C20" s="77"/>
      <c r="D20" s="52">
        <v>8</v>
      </c>
      <c r="E20" s="49"/>
      <c r="F20" s="44"/>
      <c r="G20" s="98"/>
      <c r="H20" s="79"/>
      <c r="I20" s="79"/>
      <c r="J20" s="79"/>
    </row>
    <row r="21" spans="1:10" ht="15.6" x14ac:dyDescent="0.3">
      <c r="A21" s="74" t="s">
        <v>176</v>
      </c>
      <c r="B21" s="74"/>
      <c r="C21" s="74"/>
      <c r="D21" s="74"/>
      <c r="E21" s="74"/>
      <c r="F21" s="74"/>
      <c r="G21" s="96"/>
      <c r="H21" s="79"/>
      <c r="I21" s="79"/>
      <c r="J21" s="79"/>
    </row>
    <row r="22" spans="1:10" ht="15.6" x14ac:dyDescent="0.3">
      <c r="A22" s="57" t="s">
        <v>165</v>
      </c>
      <c r="B22" s="57" t="s">
        <v>166</v>
      </c>
      <c r="C22" s="57" t="s">
        <v>167</v>
      </c>
      <c r="D22" s="57" t="s">
        <v>168</v>
      </c>
      <c r="E22" s="57" t="s">
        <v>169</v>
      </c>
      <c r="F22" s="57" t="s">
        <v>195</v>
      </c>
      <c r="G22" s="97" t="s">
        <v>198</v>
      </c>
      <c r="H22" s="79"/>
      <c r="I22" s="79"/>
      <c r="J22" s="79"/>
    </row>
    <row r="23" spans="1:10" ht="21.6" customHeight="1" x14ac:dyDescent="0.3">
      <c r="A23" s="50">
        <v>14</v>
      </c>
      <c r="B23" s="47" t="s">
        <v>43</v>
      </c>
      <c r="C23" s="48" t="s">
        <v>52</v>
      </c>
      <c r="D23" s="51">
        <v>2</v>
      </c>
      <c r="E23" s="51" t="s">
        <v>171</v>
      </c>
      <c r="F23" s="59" t="s">
        <v>29</v>
      </c>
      <c r="G23" s="36" t="s">
        <v>45</v>
      </c>
      <c r="H23" s="79"/>
      <c r="I23" s="79"/>
      <c r="J23" s="79"/>
    </row>
    <row r="24" spans="1:10" ht="15.6" x14ac:dyDescent="0.3">
      <c r="A24" s="50">
        <v>15</v>
      </c>
      <c r="B24" s="47" t="s">
        <v>39</v>
      </c>
      <c r="C24" s="48" t="s">
        <v>177</v>
      </c>
      <c r="D24" s="51">
        <v>2</v>
      </c>
      <c r="E24" s="51" t="s">
        <v>171</v>
      </c>
      <c r="F24" s="59" t="s">
        <v>29</v>
      </c>
      <c r="G24" s="36" t="s">
        <v>37</v>
      </c>
      <c r="H24" s="79"/>
      <c r="I24" s="79"/>
      <c r="J24" s="79"/>
    </row>
    <row r="25" spans="1:10" ht="15.6" x14ac:dyDescent="0.3">
      <c r="A25" s="50">
        <v>16</v>
      </c>
      <c r="B25" s="47" t="s">
        <v>22</v>
      </c>
      <c r="C25" s="48" t="s">
        <v>23</v>
      </c>
      <c r="D25" s="51">
        <v>3</v>
      </c>
      <c r="E25" s="51" t="s">
        <v>171</v>
      </c>
      <c r="F25" s="59" t="s">
        <v>29</v>
      </c>
      <c r="G25" s="98"/>
      <c r="H25" s="79"/>
      <c r="I25" s="79"/>
      <c r="J25" s="79"/>
    </row>
    <row r="26" spans="1:10" ht="15.6" x14ac:dyDescent="0.3">
      <c r="A26" s="50">
        <v>17</v>
      </c>
      <c r="B26" s="47" t="s">
        <v>26</v>
      </c>
      <c r="C26" s="53" t="s">
        <v>25</v>
      </c>
      <c r="D26" s="51">
        <v>2</v>
      </c>
      <c r="E26" s="51" t="s">
        <v>171</v>
      </c>
      <c r="F26" s="59" t="s">
        <v>29</v>
      </c>
      <c r="G26" s="98"/>
      <c r="H26" s="79"/>
      <c r="I26" s="79"/>
      <c r="J26" s="79"/>
    </row>
    <row r="27" spans="1:10" ht="15.6" x14ac:dyDescent="0.3">
      <c r="A27" s="50">
        <v>18</v>
      </c>
      <c r="B27" s="47" t="s">
        <v>20</v>
      </c>
      <c r="C27" s="48" t="s">
        <v>27</v>
      </c>
      <c r="D27" s="51">
        <v>3</v>
      </c>
      <c r="E27" s="51" t="s">
        <v>171</v>
      </c>
      <c r="F27" s="59" t="s">
        <v>29</v>
      </c>
      <c r="G27" s="98"/>
      <c r="H27" s="79"/>
      <c r="I27" s="79"/>
      <c r="J27" s="79"/>
    </row>
    <row r="28" spans="1:10" ht="15.6" x14ac:dyDescent="0.3">
      <c r="A28" s="50">
        <v>19</v>
      </c>
      <c r="B28" s="47" t="s">
        <v>45</v>
      </c>
      <c r="C28" s="48" t="s">
        <v>46</v>
      </c>
      <c r="D28" s="51">
        <v>2</v>
      </c>
      <c r="E28" s="51" t="s">
        <v>171</v>
      </c>
      <c r="F28" s="59" t="s">
        <v>29</v>
      </c>
      <c r="G28" s="36" t="s">
        <v>26</v>
      </c>
      <c r="H28" s="79"/>
      <c r="I28" s="79"/>
      <c r="J28" s="79"/>
    </row>
    <row r="29" spans="1:10" ht="15.6" x14ac:dyDescent="0.3">
      <c r="A29" s="50">
        <v>20</v>
      </c>
      <c r="B29" s="47" t="s">
        <v>33</v>
      </c>
      <c r="C29" s="53" t="s">
        <v>21</v>
      </c>
      <c r="D29" s="42">
        <v>4</v>
      </c>
      <c r="E29" s="42" t="s">
        <v>178</v>
      </c>
      <c r="F29" s="59" t="s">
        <v>29</v>
      </c>
      <c r="G29" s="98"/>
      <c r="H29" s="79"/>
      <c r="I29" s="79"/>
      <c r="J29" s="79"/>
    </row>
    <row r="30" spans="1:10" ht="15.6" x14ac:dyDescent="0.3">
      <c r="A30" s="50">
        <v>21</v>
      </c>
      <c r="B30" s="47" t="s">
        <v>50</v>
      </c>
      <c r="C30" s="53" t="s">
        <v>42</v>
      </c>
      <c r="D30" s="42">
        <v>4</v>
      </c>
      <c r="E30" s="42" t="s">
        <v>178</v>
      </c>
      <c r="F30" s="59" t="s">
        <v>29</v>
      </c>
      <c r="G30" s="42" t="s">
        <v>33</v>
      </c>
      <c r="H30" s="79"/>
      <c r="I30" s="79"/>
      <c r="J30" s="79"/>
    </row>
    <row r="31" spans="1:10" ht="31.2" x14ac:dyDescent="0.3">
      <c r="A31" s="50">
        <v>22</v>
      </c>
      <c r="B31" s="47" t="s">
        <v>67</v>
      </c>
      <c r="C31" s="48" t="s">
        <v>55</v>
      </c>
      <c r="D31" s="51">
        <v>3</v>
      </c>
      <c r="E31" s="51" t="s">
        <v>171</v>
      </c>
      <c r="F31" s="59" t="s">
        <v>29</v>
      </c>
      <c r="G31" s="42" t="s">
        <v>201</v>
      </c>
      <c r="H31" s="79"/>
      <c r="I31" s="79"/>
      <c r="J31" s="79"/>
    </row>
    <row r="32" spans="1:10" ht="15.6" x14ac:dyDescent="0.3">
      <c r="A32" s="50">
        <v>23</v>
      </c>
      <c r="B32" s="47" t="s">
        <v>41</v>
      </c>
      <c r="C32" s="48" t="s">
        <v>73</v>
      </c>
      <c r="D32" s="51">
        <v>3</v>
      </c>
      <c r="E32" s="51" t="s">
        <v>171</v>
      </c>
      <c r="F32" s="59" t="s">
        <v>29</v>
      </c>
      <c r="G32" s="98" t="str">
        <f>+B31</f>
        <v>PKIM244313</v>
      </c>
      <c r="H32" s="79"/>
      <c r="I32" s="79"/>
      <c r="J32" s="79"/>
    </row>
    <row r="33" spans="1:10" ht="15.6" x14ac:dyDescent="0.3">
      <c r="A33" s="50">
        <v>24</v>
      </c>
      <c r="B33" s="47" t="s">
        <v>24</v>
      </c>
      <c r="C33" s="48" t="s">
        <v>179</v>
      </c>
      <c r="D33" s="51">
        <v>2</v>
      </c>
      <c r="E33" s="51" t="s">
        <v>171</v>
      </c>
      <c r="F33" s="59" t="s">
        <v>29</v>
      </c>
      <c r="G33" s="98" t="str">
        <f>+B29</f>
        <v>PKIM244301</v>
      </c>
      <c r="H33" s="79"/>
      <c r="I33" s="79"/>
      <c r="J33" s="79"/>
    </row>
    <row r="34" spans="1:10" ht="31.2" x14ac:dyDescent="0.3">
      <c r="A34" s="50">
        <v>25</v>
      </c>
      <c r="B34" s="47" t="s">
        <v>58</v>
      </c>
      <c r="C34" s="48" t="s">
        <v>57</v>
      </c>
      <c r="D34" s="51">
        <v>3</v>
      </c>
      <c r="E34" s="51" t="s">
        <v>171</v>
      </c>
      <c r="F34" s="59" t="s">
        <v>29</v>
      </c>
      <c r="G34" s="98" t="s">
        <v>201</v>
      </c>
      <c r="H34" s="79"/>
      <c r="I34" s="79"/>
      <c r="J34" s="79"/>
    </row>
    <row r="35" spans="1:10" ht="15.6" x14ac:dyDescent="0.3">
      <c r="A35" s="50">
        <v>26</v>
      </c>
      <c r="B35" s="47" t="s">
        <v>54</v>
      </c>
      <c r="C35" s="48" t="s">
        <v>74</v>
      </c>
      <c r="D35" s="51">
        <v>3</v>
      </c>
      <c r="E35" s="51" t="s">
        <v>171</v>
      </c>
      <c r="F35" s="59" t="s">
        <v>29</v>
      </c>
      <c r="G35" s="98" t="str">
        <f>+B34</f>
        <v>PKIM244315</v>
      </c>
      <c r="H35" s="79"/>
      <c r="I35" s="79"/>
      <c r="J35" s="79"/>
    </row>
    <row r="36" spans="1:10" ht="15.6" x14ac:dyDescent="0.3">
      <c r="A36" s="50">
        <v>27</v>
      </c>
      <c r="B36" s="42" t="s">
        <v>117</v>
      </c>
      <c r="C36" s="48" t="s">
        <v>99</v>
      </c>
      <c r="D36" s="51">
        <v>3</v>
      </c>
      <c r="E36" s="51" t="s">
        <v>171</v>
      </c>
      <c r="F36" s="59" t="s">
        <v>29</v>
      </c>
      <c r="G36" s="98" t="str">
        <f>+B35</f>
        <v>PKIM244310</v>
      </c>
      <c r="H36" s="79"/>
      <c r="I36" s="79"/>
      <c r="J36" s="79"/>
    </row>
    <row r="37" spans="1:10" ht="31.2" x14ac:dyDescent="0.3">
      <c r="A37" s="50">
        <v>28</v>
      </c>
      <c r="B37" s="47" t="s">
        <v>68</v>
      </c>
      <c r="C37" s="48" t="s">
        <v>59</v>
      </c>
      <c r="D37" s="51">
        <v>3</v>
      </c>
      <c r="E37" s="51" t="s">
        <v>171</v>
      </c>
      <c r="F37" s="59" t="s">
        <v>29</v>
      </c>
      <c r="G37" s="98" t="s">
        <v>201</v>
      </c>
      <c r="H37" s="79"/>
      <c r="I37" s="79"/>
      <c r="J37" s="79"/>
    </row>
    <row r="38" spans="1:10" ht="15.6" x14ac:dyDescent="0.3">
      <c r="A38" s="50">
        <v>29</v>
      </c>
      <c r="B38" s="47" t="s">
        <v>56</v>
      </c>
      <c r="C38" s="48" t="s">
        <v>76</v>
      </c>
      <c r="D38" s="51">
        <v>3</v>
      </c>
      <c r="E38" s="51" t="s">
        <v>171</v>
      </c>
      <c r="F38" s="59" t="s">
        <v>29</v>
      </c>
      <c r="G38" s="98" t="str">
        <f>+B37</f>
        <v>PKIM244317</v>
      </c>
      <c r="H38" s="79"/>
      <c r="I38" s="79"/>
      <c r="J38" s="79"/>
    </row>
    <row r="39" spans="1:10" ht="15.6" x14ac:dyDescent="0.3">
      <c r="A39" s="50">
        <v>30</v>
      </c>
      <c r="B39" s="42" t="s">
        <v>97</v>
      </c>
      <c r="C39" s="48" t="s">
        <v>100</v>
      </c>
      <c r="D39" s="51">
        <v>3</v>
      </c>
      <c r="E39" s="51" t="s">
        <v>171</v>
      </c>
      <c r="F39" s="59" t="s">
        <v>29</v>
      </c>
      <c r="G39" s="98" t="str">
        <f>+B38</f>
        <v>PKIM244312</v>
      </c>
      <c r="H39" s="79"/>
      <c r="I39" s="79"/>
      <c r="J39" s="79"/>
    </row>
    <row r="40" spans="1:10" ht="31.2" x14ac:dyDescent="0.3">
      <c r="A40" s="50">
        <v>31</v>
      </c>
      <c r="B40" s="47" t="s">
        <v>93</v>
      </c>
      <c r="C40" s="48" t="s">
        <v>180</v>
      </c>
      <c r="D40" s="51">
        <v>3</v>
      </c>
      <c r="E40" s="51" t="s">
        <v>171</v>
      </c>
      <c r="F40" s="59" t="s">
        <v>29</v>
      </c>
      <c r="G40" s="98" t="s">
        <v>201</v>
      </c>
      <c r="H40" s="79"/>
      <c r="I40" s="79"/>
      <c r="J40" s="79"/>
    </row>
    <row r="41" spans="1:10" ht="15.6" x14ac:dyDescent="0.3">
      <c r="A41" s="50">
        <v>32</v>
      </c>
      <c r="B41" s="47" t="s">
        <v>93</v>
      </c>
      <c r="C41" s="48" t="s">
        <v>181</v>
      </c>
      <c r="D41" s="51">
        <v>3</v>
      </c>
      <c r="E41" s="51" t="s">
        <v>171</v>
      </c>
      <c r="F41" s="59" t="s">
        <v>29</v>
      </c>
      <c r="G41" s="98" t="str">
        <f>+B40</f>
        <v>PKIM244314</v>
      </c>
      <c r="H41" s="79"/>
      <c r="I41" s="79"/>
      <c r="J41" s="79"/>
    </row>
    <row r="42" spans="1:10" ht="15.6" x14ac:dyDescent="0.3">
      <c r="A42" s="50">
        <v>33</v>
      </c>
      <c r="B42" s="47" t="s">
        <v>75</v>
      </c>
      <c r="C42" s="48" t="s">
        <v>79</v>
      </c>
      <c r="D42" s="51">
        <v>1</v>
      </c>
      <c r="E42" s="51" t="s">
        <v>182</v>
      </c>
      <c r="F42" s="59" t="s">
        <v>29</v>
      </c>
      <c r="G42" s="98" t="str">
        <f>+B34</f>
        <v>PKIM244315</v>
      </c>
      <c r="H42" s="79"/>
      <c r="I42" s="79"/>
      <c r="J42" s="79"/>
    </row>
    <row r="43" spans="1:10" ht="15.6" x14ac:dyDescent="0.3">
      <c r="A43" s="50">
        <v>34</v>
      </c>
      <c r="B43" s="42" t="s">
        <v>118</v>
      </c>
      <c r="C43" s="48" t="s">
        <v>103</v>
      </c>
      <c r="D43" s="51">
        <v>1</v>
      </c>
      <c r="E43" s="51" t="s">
        <v>182</v>
      </c>
      <c r="F43" s="59" t="s">
        <v>29</v>
      </c>
      <c r="G43" s="98" t="str">
        <f>+B35</f>
        <v>PKIM244310</v>
      </c>
      <c r="H43" s="79"/>
      <c r="I43" s="79"/>
      <c r="J43" s="79"/>
    </row>
    <row r="44" spans="1:10" ht="15.6" x14ac:dyDescent="0.3">
      <c r="A44" s="50">
        <v>35</v>
      </c>
      <c r="B44" s="47" t="s">
        <v>60</v>
      </c>
      <c r="C44" s="48" t="s">
        <v>81</v>
      </c>
      <c r="D44" s="51">
        <v>1</v>
      </c>
      <c r="E44" s="51" t="s">
        <v>182</v>
      </c>
      <c r="F44" s="59" t="s">
        <v>29</v>
      </c>
      <c r="G44" s="98" t="str">
        <f>+B37</f>
        <v>PKIM244317</v>
      </c>
      <c r="H44" s="79"/>
      <c r="I44" s="79"/>
      <c r="J44" s="79"/>
    </row>
    <row r="45" spans="1:10" ht="15.6" x14ac:dyDescent="0.3">
      <c r="A45" s="50">
        <v>36</v>
      </c>
      <c r="B45" s="42" t="s">
        <v>119</v>
      </c>
      <c r="C45" s="48" t="s">
        <v>105</v>
      </c>
      <c r="D45" s="51">
        <v>1</v>
      </c>
      <c r="E45" s="51" t="s">
        <v>182</v>
      </c>
      <c r="F45" s="59" t="s">
        <v>29</v>
      </c>
      <c r="G45" s="98" t="str">
        <f>+B38</f>
        <v>PKIM244312</v>
      </c>
      <c r="H45" s="79"/>
      <c r="I45" s="79"/>
      <c r="J45" s="79"/>
    </row>
    <row r="46" spans="1:10" ht="15.6" x14ac:dyDescent="0.3">
      <c r="A46" s="50">
        <v>37</v>
      </c>
      <c r="B46" s="47" t="s">
        <v>78</v>
      </c>
      <c r="C46" s="48" t="s">
        <v>83</v>
      </c>
      <c r="D46" s="51">
        <v>1</v>
      </c>
      <c r="E46" s="51" t="s">
        <v>182</v>
      </c>
      <c r="F46" s="59" t="s">
        <v>29</v>
      </c>
      <c r="G46" s="98" t="str">
        <f>+B40</f>
        <v>PKIM244314</v>
      </c>
      <c r="H46" s="79"/>
      <c r="I46" s="79"/>
      <c r="J46" s="79"/>
    </row>
    <row r="47" spans="1:10" ht="31.2" x14ac:dyDescent="0.3">
      <c r="A47" s="50">
        <v>38</v>
      </c>
      <c r="B47" s="47" t="s">
        <v>108</v>
      </c>
      <c r="C47" s="48" t="s">
        <v>135</v>
      </c>
      <c r="D47" s="51">
        <v>1</v>
      </c>
      <c r="E47" s="51" t="s">
        <v>182</v>
      </c>
      <c r="F47" s="59" t="s">
        <v>29</v>
      </c>
      <c r="G47" s="98" t="s">
        <v>209</v>
      </c>
      <c r="H47" s="79"/>
      <c r="I47" s="79"/>
      <c r="J47" s="79"/>
    </row>
    <row r="48" spans="1:10" ht="31.2" x14ac:dyDescent="0.3">
      <c r="A48" s="50">
        <v>39</v>
      </c>
      <c r="B48" s="47" t="s">
        <v>80</v>
      </c>
      <c r="C48" s="48" t="s">
        <v>183</v>
      </c>
      <c r="D48" s="51">
        <v>2</v>
      </c>
      <c r="E48" s="51" t="s">
        <v>171</v>
      </c>
      <c r="F48" s="59" t="s">
        <v>29</v>
      </c>
      <c r="G48" s="98" t="s">
        <v>201</v>
      </c>
      <c r="H48" s="79"/>
      <c r="I48" s="79"/>
      <c r="J48" s="79"/>
    </row>
    <row r="49" spans="1:10" ht="31.2" x14ac:dyDescent="0.3">
      <c r="A49" s="50">
        <v>40</v>
      </c>
      <c r="B49" s="42" t="s">
        <v>104</v>
      </c>
      <c r="C49" s="48" t="s">
        <v>98</v>
      </c>
      <c r="D49" s="51">
        <v>2</v>
      </c>
      <c r="E49" s="51" t="s">
        <v>171</v>
      </c>
      <c r="F49" s="59" t="s">
        <v>29</v>
      </c>
      <c r="G49" s="98" t="s">
        <v>202</v>
      </c>
      <c r="H49" s="79"/>
      <c r="I49" s="79"/>
      <c r="J49" s="79"/>
    </row>
    <row r="50" spans="1:10" ht="15.6" x14ac:dyDescent="0.3">
      <c r="A50" s="50">
        <v>41</v>
      </c>
      <c r="B50" s="42" t="s">
        <v>106</v>
      </c>
      <c r="C50" s="48" t="s">
        <v>102</v>
      </c>
      <c r="D50" s="51">
        <v>2</v>
      </c>
      <c r="E50" s="51" t="s">
        <v>171</v>
      </c>
      <c r="F50" s="59" t="s">
        <v>29</v>
      </c>
      <c r="G50" s="98" t="s">
        <v>93</v>
      </c>
      <c r="H50" s="36"/>
      <c r="I50" s="79"/>
      <c r="J50" s="79"/>
    </row>
    <row r="51" spans="1:10" ht="31.2" x14ac:dyDescent="0.3">
      <c r="A51" s="50">
        <v>42</v>
      </c>
      <c r="B51" s="42" t="s">
        <v>63</v>
      </c>
      <c r="C51" s="48" t="s">
        <v>107</v>
      </c>
      <c r="D51" s="51">
        <v>1</v>
      </c>
      <c r="E51" s="51" t="s">
        <v>182</v>
      </c>
      <c r="F51" s="59" t="s">
        <v>29</v>
      </c>
      <c r="G51" s="98" t="s">
        <v>202</v>
      </c>
      <c r="H51" s="79"/>
      <c r="I51" s="79"/>
      <c r="J51" s="79"/>
    </row>
    <row r="52" spans="1:10" ht="15.6" x14ac:dyDescent="0.3">
      <c r="A52" s="50">
        <v>43</v>
      </c>
      <c r="B52" s="47" t="s">
        <v>125</v>
      </c>
      <c r="C52" s="48" t="s">
        <v>184</v>
      </c>
      <c r="D52" s="51">
        <v>1</v>
      </c>
      <c r="E52" s="51" t="s">
        <v>182</v>
      </c>
      <c r="F52" s="59" t="s">
        <v>29</v>
      </c>
      <c r="G52" s="98"/>
      <c r="H52" s="79"/>
      <c r="I52" s="79"/>
      <c r="J52" s="79"/>
    </row>
    <row r="53" spans="1:10" ht="31.2" x14ac:dyDescent="0.3">
      <c r="A53" s="50">
        <v>44</v>
      </c>
      <c r="B53" s="47" t="s">
        <v>128</v>
      </c>
      <c r="C53" s="48" t="s">
        <v>185</v>
      </c>
      <c r="D53" s="51">
        <v>3</v>
      </c>
      <c r="E53" s="51" t="s">
        <v>171</v>
      </c>
      <c r="F53" s="59" t="s">
        <v>29</v>
      </c>
      <c r="G53" s="98" t="s">
        <v>201</v>
      </c>
      <c r="H53" s="79"/>
      <c r="I53" s="79"/>
      <c r="J53" s="79"/>
    </row>
    <row r="54" spans="1:10" ht="31.2" x14ac:dyDescent="0.3">
      <c r="A54" s="50">
        <v>45</v>
      </c>
      <c r="B54" s="47" t="s">
        <v>133</v>
      </c>
      <c r="C54" s="48" t="s">
        <v>132</v>
      </c>
      <c r="D54" s="51">
        <v>2</v>
      </c>
      <c r="E54" s="51" t="s">
        <v>171</v>
      </c>
      <c r="F54" s="59" t="s">
        <v>29</v>
      </c>
      <c r="G54" s="98" t="str">
        <f>+B39</f>
        <v>PKIM244327</v>
      </c>
      <c r="H54" s="79"/>
      <c r="I54" s="79"/>
      <c r="J54" s="79"/>
    </row>
    <row r="55" spans="1:10" ht="46.8" x14ac:dyDescent="0.3">
      <c r="A55" s="50">
        <v>46</v>
      </c>
      <c r="B55" s="47" t="s">
        <v>101</v>
      </c>
      <c r="C55" s="48" t="s">
        <v>126</v>
      </c>
      <c r="D55" s="51">
        <v>2</v>
      </c>
      <c r="E55" s="51" t="s">
        <v>171</v>
      </c>
      <c r="F55" s="59" t="s">
        <v>29</v>
      </c>
      <c r="G55" s="98" t="s">
        <v>203</v>
      </c>
      <c r="H55" s="79"/>
      <c r="I55" s="79"/>
      <c r="J55" s="79"/>
    </row>
    <row r="56" spans="1:10" ht="15.6" x14ac:dyDescent="0.3">
      <c r="A56" s="50">
        <v>47</v>
      </c>
      <c r="B56" s="47" t="s">
        <v>86</v>
      </c>
      <c r="C56" s="48" t="s">
        <v>134</v>
      </c>
      <c r="D56" s="51">
        <v>2</v>
      </c>
      <c r="E56" s="51" t="s">
        <v>178</v>
      </c>
      <c r="F56" s="59" t="s">
        <v>29</v>
      </c>
      <c r="G56" s="98"/>
      <c r="H56" s="79"/>
      <c r="I56" s="79"/>
      <c r="J56" s="79"/>
    </row>
    <row r="57" spans="1:10" ht="15.6" x14ac:dyDescent="0.3">
      <c r="A57" s="50">
        <v>48</v>
      </c>
      <c r="B57" s="42" t="s">
        <v>154</v>
      </c>
      <c r="C57" s="48" t="s">
        <v>186</v>
      </c>
      <c r="D57" s="51">
        <v>6</v>
      </c>
      <c r="E57" s="51" t="s">
        <v>182</v>
      </c>
      <c r="F57" s="59" t="s">
        <v>29</v>
      </c>
      <c r="G57" s="98"/>
      <c r="H57" s="79"/>
      <c r="I57" s="79"/>
      <c r="J57" s="79"/>
    </row>
    <row r="58" spans="1:10" ht="31.2" x14ac:dyDescent="0.3">
      <c r="A58" s="50">
        <v>49</v>
      </c>
      <c r="B58" s="47" t="s">
        <v>82</v>
      </c>
      <c r="C58" s="54" t="s">
        <v>187</v>
      </c>
      <c r="D58" s="55">
        <v>2</v>
      </c>
      <c r="E58" s="55" t="s">
        <v>171</v>
      </c>
      <c r="F58" s="59" t="s">
        <v>122</v>
      </c>
      <c r="G58" s="98"/>
      <c r="H58" s="79"/>
      <c r="I58" s="79"/>
      <c r="J58" s="79"/>
    </row>
    <row r="59" spans="1:10" ht="15.6" x14ac:dyDescent="0.3">
      <c r="A59" s="50">
        <v>50</v>
      </c>
      <c r="B59" s="47" t="s">
        <v>70</v>
      </c>
      <c r="C59" s="54" t="s">
        <v>64</v>
      </c>
      <c r="D59" s="55">
        <v>2</v>
      </c>
      <c r="E59" s="55" t="s">
        <v>171</v>
      </c>
      <c r="F59" s="59" t="s">
        <v>122</v>
      </c>
      <c r="G59" s="98"/>
      <c r="H59" s="79"/>
      <c r="I59" s="79"/>
      <c r="J59" s="79"/>
    </row>
    <row r="60" spans="1:10" ht="15.6" x14ac:dyDescent="0.3">
      <c r="A60" s="50">
        <v>51</v>
      </c>
      <c r="B60" s="42" t="s">
        <v>88</v>
      </c>
      <c r="C60" s="54" t="s">
        <v>109</v>
      </c>
      <c r="D60" s="55">
        <v>2</v>
      </c>
      <c r="E60" s="55" t="s">
        <v>171</v>
      </c>
      <c r="F60" s="59" t="s">
        <v>122</v>
      </c>
      <c r="G60" s="98"/>
      <c r="H60" s="79"/>
      <c r="I60" s="79"/>
      <c r="J60" s="79"/>
    </row>
    <row r="61" spans="1:10" ht="15.6" x14ac:dyDescent="0.3">
      <c r="A61" s="50">
        <v>52</v>
      </c>
      <c r="B61" s="47" t="s">
        <v>84</v>
      </c>
      <c r="C61" s="54" t="s">
        <v>188</v>
      </c>
      <c r="D61" s="55">
        <v>2</v>
      </c>
      <c r="E61" s="55" t="s">
        <v>171</v>
      </c>
      <c r="F61" s="59" t="s">
        <v>122</v>
      </c>
      <c r="G61" s="98" t="str">
        <f>+B24</f>
        <v>PKIM244203</v>
      </c>
      <c r="H61" s="79"/>
      <c r="I61" s="79"/>
      <c r="J61" s="79"/>
    </row>
    <row r="62" spans="1:10" ht="31.2" x14ac:dyDescent="0.3">
      <c r="A62" s="50">
        <v>53</v>
      </c>
      <c r="B62" s="42" t="s">
        <v>110</v>
      </c>
      <c r="C62" s="54" t="s">
        <v>189</v>
      </c>
      <c r="D62" s="55">
        <v>2</v>
      </c>
      <c r="E62" s="55" t="s">
        <v>171</v>
      </c>
      <c r="F62" s="59" t="s">
        <v>122</v>
      </c>
      <c r="G62" s="98" t="s">
        <v>201</v>
      </c>
      <c r="H62" s="79"/>
      <c r="I62" s="79"/>
      <c r="J62" s="79"/>
    </row>
    <row r="63" spans="1:10" ht="31.2" x14ac:dyDescent="0.3">
      <c r="A63" s="50">
        <v>54</v>
      </c>
      <c r="B63" s="47" t="s">
        <v>137</v>
      </c>
      <c r="C63" s="54" t="s">
        <v>190</v>
      </c>
      <c r="D63" s="55">
        <v>2</v>
      </c>
      <c r="E63" s="55" t="s">
        <v>171</v>
      </c>
      <c r="F63" s="59" t="s">
        <v>122</v>
      </c>
      <c r="G63" s="98" t="s">
        <v>201</v>
      </c>
      <c r="H63" s="79"/>
      <c r="I63" s="79"/>
      <c r="J63" s="79"/>
    </row>
    <row r="64" spans="1:10" ht="31.2" x14ac:dyDescent="0.3">
      <c r="A64" s="50">
        <v>55</v>
      </c>
      <c r="B64" s="42" t="s">
        <v>120</v>
      </c>
      <c r="C64" s="54" t="s">
        <v>113</v>
      </c>
      <c r="D64" s="55">
        <v>2</v>
      </c>
      <c r="E64" s="55" t="s">
        <v>171</v>
      </c>
      <c r="F64" s="59" t="s">
        <v>122</v>
      </c>
      <c r="G64" s="98" t="s">
        <v>201</v>
      </c>
      <c r="H64" s="79"/>
      <c r="I64" s="79"/>
      <c r="J64" s="79"/>
    </row>
    <row r="65" spans="1:10" ht="31.2" x14ac:dyDescent="0.3">
      <c r="A65" s="50">
        <v>56</v>
      </c>
      <c r="B65" s="47" t="s">
        <v>111</v>
      </c>
      <c r="C65" s="54" t="s">
        <v>191</v>
      </c>
      <c r="D65" s="55">
        <v>2</v>
      </c>
      <c r="E65" s="55" t="s">
        <v>171</v>
      </c>
      <c r="F65" s="59" t="s">
        <v>122</v>
      </c>
      <c r="G65" s="98" t="s">
        <v>201</v>
      </c>
      <c r="H65" s="79"/>
      <c r="I65" s="79"/>
      <c r="J65" s="79"/>
    </row>
    <row r="66" spans="1:10" ht="31.2" x14ac:dyDescent="0.3">
      <c r="A66" s="50">
        <v>57</v>
      </c>
      <c r="B66" s="47" t="s">
        <v>139</v>
      </c>
      <c r="C66" s="54" t="s">
        <v>192</v>
      </c>
      <c r="D66" s="55">
        <v>2</v>
      </c>
      <c r="E66" s="55" t="s">
        <v>171</v>
      </c>
      <c r="F66" s="59" t="s">
        <v>122</v>
      </c>
      <c r="G66" s="98" t="s">
        <v>201</v>
      </c>
      <c r="H66" s="79"/>
      <c r="I66" s="79"/>
      <c r="J66" s="79"/>
    </row>
    <row r="67" spans="1:10" ht="31.2" x14ac:dyDescent="0.3">
      <c r="A67" s="50">
        <v>58</v>
      </c>
      <c r="B67" s="42" t="s">
        <v>112</v>
      </c>
      <c r="C67" s="54" t="s">
        <v>193</v>
      </c>
      <c r="D67" s="55">
        <v>2</v>
      </c>
      <c r="E67" s="55" t="s">
        <v>171</v>
      </c>
      <c r="F67" s="59" t="s">
        <v>122</v>
      </c>
      <c r="G67" s="98" t="s">
        <v>201</v>
      </c>
      <c r="H67" s="79"/>
      <c r="I67" s="79"/>
      <c r="J67" s="79"/>
    </row>
    <row r="68" spans="1:10" ht="15.6" x14ac:dyDescent="0.3">
      <c r="A68" s="77" t="s">
        <v>174</v>
      </c>
      <c r="B68" s="77"/>
      <c r="C68" s="77"/>
      <c r="D68" s="56">
        <f>SUM(D23:D67)</f>
        <v>103</v>
      </c>
      <c r="E68" s="44"/>
      <c r="F68" s="59"/>
      <c r="G68" s="98"/>
      <c r="H68" s="79"/>
      <c r="I68" s="79"/>
      <c r="J68" s="79"/>
    </row>
    <row r="69" spans="1:10" ht="15.6" x14ac:dyDescent="0.3">
      <c r="A69" s="74" t="s">
        <v>194</v>
      </c>
      <c r="B69" s="74"/>
      <c r="C69" s="74"/>
      <c r="D69" s="74"/>
      <c r="E69" s="74"/>
      <c r="F69" s="74"/>
      <c r="G69" s="96"/>
      <c r="H69" s="79"/>
      <c r="I69" s="79"/>
      <c r="J69" s="79"/>
    </row>
    <row r="70" spans="1:10" ht="15.6" x14ac:dyDescent="0.3">
      <c r="A70" s="57" t="s">
        <v>165</v>
      </c>
      <c r="B70" s="57" t="s">
        <v>166</v>
      </c>
      <c r="C70" s="57" t="s">
        <v>167</v>
      </c>
      <c r="D70" s="57" t="s">
        <v>168</v>
      </c>
      <c r="E70" s="57" t="s">
        <v>169</v>
      </c>
      <c r="F70" s="57" t="s">
        <v>195</v>
      </c>
      <c r="G70" s="97" t="s">
        <v>198</v>
      </c>
      <c r="H70" s="79"/>
      <c r="I70" s="79"/>
      <c r="J70" s="79"/>
    </row>
    <row r="71" spans="1:10" ht="46.8" x14ac:dyDescent="0.3">
      <c r="A71" s="50">
        <v>59</v>
      </c>
      <c r="B71" s="47" t="s">
        <v>92</v>
      </c>
      <c r="C71" s="48" t="s">
        <v>72</v>
      </c>
      <c r="D71" s="51">
        <v>3</v>
      </c>
      <c r="E71" s="51" t="s">
        <v>171</v>
      </c>
      <c r="F71" s="59" t="s">
        <v>29</v>
      </c>
      <c r="G71" s="98" t="s">
        <v>204</v>
      </c>
      <c r="H71" s="79"/>
      <c r="I71" s="79"/>
      <c r="J71" s="79"/>
    </row>
    <row r="72" spans="1:10" ht="46.8" x14ac:dyDescent="0.3">
      <c r="A72" s="50">
        <v>60</v>
      </c>
      <c r="B72" s="42" t="s">
        <v>71</v>
      </c>
      <c r="C72" s="48" t="s">
        <v>94</v>
      </c>
      <c r="D72" s="51">
        <v>3</v>
      </c>
      <c r="E72" s="51" t="s">
        <v>171</v>
      </c>
      <c r="F72" s="59" t="s">
        <v>29</v>
      </c>
      <c r="G72" s="98" t="s">
        <v>205</v>
      </c>
      <c r="H72" s="79"/>
      <c r="I72" s="79"/>
      <c r="J72" s="79"/>
    </row>
    <row r="73" spans="1:10" ht="46.8" x14ac:dyDescent="0.3">
      <c r="A73" s="50">
        <v>61</v>
      </c>
      <c r="B73" s="42" t="s">
        <v>95</v>
      </c>
      <c r="C73" s="48" t="s">
        <v>96</v>
      </c>
      <c r="D73" s="51">
        <v>3</v>
      </c>
      <c r="E73" s="51" t="s">
        <v>171</v>
      </c>
      <c r="F73" s="59" t="s">
        <v>29</v>
      </c>
      <c r="G73" s="98" t="s">
        <v>204</v>
      </c>
      <c r="H73" s="79"/>
      <c r="I73" s="79"/>
      <c r="J73" s="79"/>
    </row>
    <row r="74" spans="1:10" ht="31.2" x14ac:dyDescent="0.3">
      <c r="A74" s="50">
        <v>62</v>
      </c>
      <c r="B74" s="47" t="s">
        <v>123</v>
      </c>
      <c r="C74" s="48" t="s">
        <v>124</v>
      </c>
      <c r="D74" s="51">
        <v>4</v>
      </c>
      <c r="E74" s="51" t="s">
        <v>171</v>
      </c>
      <c r="F74" s="59" t="s">
        <v>29</v>
      </c>
      <c r="G74" s="98" t="s">
        <v>206</v>
      </c>
      <c r="H74" s="79"/>
      <c r="I74" s="79"/>
      <c r="J74" s="79"/>
    </row>
    <row r="75" spans="1:10" ht="46.8" x14ac:dyDescent="0.3">
      <c r="A75" s="50">
        <v>63</v>
      </c>
      <c r="B75" s="47" t="s">
        <v>142</v>
      </c>
      <c r="C75" s="48" t="s">
        <v>131</v>
      </c>
      <c r="D75" s="51">
        <v>2</v>
      </c>
      <c r="E75" s="51" t="s">
        <v>171</v>
      </c>
      <c r="F75" s="59" t="s">
        <v>29</v>
      </c>
      <c r="G75" s="98" t="s">
        <v>207</v>
      </c>
      <c r="H75" s="79"/>
      <c r="I75" s="79"/>
      <c r="J75" s="79"/>
    </row>
    <row r="76" spans="1:10" ht="15.6" x14ac:dyDescent="0.3">
      <c r="A76" s="50">
        <v>64</v>
      </c>
      <c r="B76" s="42" t="s">
        <v>130</v>
      </c>
      <c r="C76" s="48" t="s">
        <v>144</v>
      </c>
      <c r="D76" s="51">
        <v>4</v>
      </c>
      <c r="E76" s="51" t="s">
        <v>182</v>
      </c>
      <c r="F76" s="59" t="s">
        <v>29</v>
      </c>
      <c r="G76" s="98" t="str">
        <f>+B74</f>
        <v>PKIM244504</v>
      </c>
      <c r="H76" s="79"/>
      <c r="I76" s="79"/>
      <c r="J76" s="79"/>
    </row>
    <row r="77" spans="1:10" ht="15.6" x14ac:dyDescent="0.3">
      <c r="A77" s="50">
        <v>65</v>
      </c>
      <c r="B77" s="42" t="s">
        <v>145</v>
      </c>
      <c r="C77" s="48" t="s">
        <v>146</v>
      </c>
      <c r="D77" s="51">
        <v>2</v>
      </c>
      <c r="E77" s="51" t="s">
        <v>182</v>
      </c>
      <c r="F77" s="59" t="s">
        <v>29</v>
      </c>
      <c r="G77" s="98" t="str">
        <f>+B74</f>
        <v>PKIM244504</v>
      </c>
      <c r="H77" s="79"/>
      <c r="I77" s="79"/>
      <c r="J77" s="79"/>
    </row>
    <row r="78" spans="1:10" ht="15.6" x14ac:dyDescent="0.3">
      <c r="A78" s="50">
        <v>66</v>
      </c>
      <c r="B78" s="42" t="s">
        <v>148</v>
      </c>
      <c r="C78" s="48" t="s">
        <v>147</v>
      </c>
      <c r="D78" s="51">
        <v>2</v>
      </c>
      <c r="E78" s="51" t="s">
        <v>182</v>
      </c>
      <c r="F78" s="59" t="s">
        <v>29</v>
      </c>
      <c r="G78" s="98" t="str">
        <f>+B74</f>
        <v>PKIM244504</v>
      </c>
      <c r="H78" s="79"/>
      <c r="I78" s="79"/>
      <c r="J78" s="79"/>
    </row>
    <row r="79" spans="1:10" ht="15.6" x14ac:dyDescent="0.3">
      <c r="A79" s="50">
        <v>67</v>
      </c>
      <c r="B79" s="42" t="s">
        <v>152</v>
      </c>
      <c r="C79" s="48" t="s">
        <v>149</v>
      </c>
      <c r="D79" s="51">
        <v>2</v>
      </c>
      <c r="E79" s="51" t="s">
        <v>182</v>
      </c>
      <c r="F79" s="59" t="s">
        <v>29</v>
      </c>
      <c r="G79" s="98" t="str">
        <f>+B74</f>
        <v>PKIM244504</v>
      </c>
      <c r="H79" s="79"/>
      <c r="I79" s="79"/>
      <c r="J79" s="79"/>
    </row>
    <row r="80" spans="1:10" ht="15.6" x14ac:dyDescent="0.3">
      <c r="A80" s="50">
        <v>68</v>
      </c>
      <c r="B80" s="42" t="s">
        <v>153</v>
      </c>
      <c r="C80" s="48" t="s">
        <v>150</v>
      </c>
      <c r="D80" s="51">
        <v>2</v>
      </c>
      <c r="E80" s="51" t="s">
        <v>182</v>
      </c>
      <c r="F80" s="59" t="s">
        <v>29</v>
      </c>
      <c r="G80" s="98" t="str">
        <f>+B74</f>
        <v>PKIM244504</v>
      </c>
      <c r="H80" s="79"/>
      <c r="I80" s="79"/>
      <c r="J80" s="79"/>
    </row>
    <row r="81" spans="1:10" ht="15.6" x14ac:dyDescent="0.3">
      <c r="A81" s="77" t="s">
        <v>174</v>
      </c>
      <c r="B81" s="77"/>
      <c r="C81" s="77"/>
      <c r="D81" s="62">
        <f>SUM(D71:D80)</f>
        <v>27</v>
      </c>
      <c r="E81" s="44"/>
      <c r="F81" s="44"/>
      <c r="G81" s="98"/>
      <c r="H81" s="79"/>
      <c r="I81" s="79"/>
      <c r="J81" s="79"/>
    </row>
    <row r="82" spans="1:10" ht="15.6" x14ac:dyDescent="0.3">
      <c r="A82" s="75" t="s">
        <v>196</v>
      </c>
      <c r="B82" s="76"/>
      <c r="C82" s="76"/>
      <c r="D82" s="64">
        <v>146</v>
      </c>
      <c r="E82" s="80"/>
      <c r="F82" s="81"/>
      <c r="G82" s="98"/>
      <c r="H82" s="79"/>
      <c r="I82" s="79"/>
      <c r="J82" s="79"/>
    </row>
    <row r="83" spans="1:10" ht="15.6" x14ac:dyDescent="0.3">
      <c r="A83" s="82"/>
      <c r="B83" s="83" t="s">
        <v>161</v>
      </c>
      <c r="C83" s="84"/>
      <c r="D83" s="84"/>
      <c r="E83" s="84"/>
      <c r="F83" s="82"/>
      <c r="G83" s="99"/>
      <c r="H83" s="79"/>
      <c r="I83" s="79"/>
      <c r="J83" s="79"/>
    </row>
    <row r="84" spans="1:10" ht="15.6" x14ac:dyDescent="0.3">
      <c r="A84" s="79"/>
      <c r="B84" s="83" t="s">
        <v>197</v>
      </c>
      <c r="C84" s="84"/>
      <c r="D84" s="84"/>
      <c r="E84" s="84"/>
      <c r="F84" s="79"/>
      <c r="G84" s="99"/>
      <c r="H84" s="79"/>
      <c r="I84" s="79"/>
      <c r="J84" s="79"/>
    </row>
    <row r="85" spans="1:10" ht="15.6" x14ac:dyDescent="0.3">
      <c r="A85" s="79"/>
      <c r="B85" s="85" t="s">
        <v>163</v>
      </c>
      <c r="C85" s="79"/>
      <c r="D85" s="79"/>
      <c r="E85" s="79"/>
      <c r="F85" s="79"/>
      <c r="G85" s="99"/>
      <c r="H85" s="79"/>
      <c r="I85" s="79"/>
      <c r="J85" s="79"/>
    </row>
  </sheetData>
  <mergeCells count="10">
    <mergeCell ref="A2:F2"/>
    <mergeCell ref="A14:F14"/>
    <mergeCell ref="A21:F21"/>
    <mergeCell ref="A82:C82"/>
    <mergeCell ref="A68:C68"/>
    <mergeCell ref="A81:C81"/>
    <mergeCell ref="A69:F69"/>
    <mergeCell ref="A13:C13"/>
    <mergeCell ref="A20:C20"/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Sebaran MK</vt:lpstr>
      <vt:lpstr>Pengelompokkan MK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BAAK_77</dc:creator>
  <cp:lastModifiedBy>acer</cp:lastModifiedBy>
  <dcterms:created xsi:type="dcterms:W3CDTF">2024-08-15T23:43:57Z</dcterms:created>
  <dcterms:modified xsi:type="dcterms:W3CDTF">2024-08-27T06:31:39Z</dcterms:modified>
</cp:coreProperties>
</file>